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lacrossecountyorg.sharepoint.com/sites/WRICCCS/WRIC Admin/CCS Residential/"/>
    </mc:Choice>
  </mc:AlternateContent>
  <xr:revisionPtr revIDLastSave="0" documentId="8_{A68A0F1C-7BDB-4C92-80CF-BA05979A7EC6}" xr6:coauthVersionLast="47" xr6:coauthVersionMax="47" xr10:uidLastSave="{00000000-0000-0000-0000-000000000000}"/>
  <bookViews>
    <workbookView xWindow="4260" yWindow="1245" windowWidth="21600" windowHeight="11385" xr2:uid="{00000000-000D-0000-FFFF-FFFF00000000}"/>
  </bookViews>
  <sheets>
    <sheet name="Room and Board Calculations" sheetId="3" r:id="rId1"/>
    <sheet name="Definitions"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3" i="3" l="1"/>
  <c r="E52" i="3" l="1"/>
  <c r="E42" i="3"/>
  <c r="E83" i="3" l="1"/>
  <c r="D64" i="3" l="1"/>
  <c r="D65" i="3" l="1"/>
  <c r="D66" i="3" s="1"/>
  <c r="D85" i="3"/>
  <c r="E85" i="3" l="1"/>
  <c r="D88" i="3" s="1"/>
  <c r="I59" i="3"/>
  <c r="H65" i="3"/>
  <c r="E63" i="3" l="1"/>
  <c r="G63" i="3" s="1"/>
  <c r="F49" i="3"/>
  <c r="F44" i="3"/>
  <c r="F39" i="3"/>
  <c r="F31" i="3"/>
  <c r="F29" i="3"/>
  <c r="G25" i="3"/>
  <c r="C64" i="3"/>
  <c r="C65" i="3" s="1"/>
  <c r="C66" i="3" s="1"/>
  <c r="C68" i="3" s="1"/>
  <c r="G26" i="3"/>
  <c r="G27" i="3"/>
  <c r="G28" i="3"/>
  <c r="G30" i="3"/>
  <c r="G32" i="3"/>
  <c r="E33" i="3"/>
  <c r="E34" i="3"/>
  <c r="F34" i="3" s="1"/>
  <c r="F35" i="3"/>
  <c r="G36" i="3"/>
  <c r="F37" i="3"/>
  <c r="G38" i="3"/>
  <c r="F40" i="3"/>
  <c r="E41" i="3"/>
  <c r="F41" i="3" s="1"/>
  <c r="G42" i="3"/>
  <c r="G43" i="3"/>
  <c r="E45" i="3"/>
  <c r="F45" i="3" s="1"/>
  <c r="E46" i="3"/>
  <c r="G46" i="3" s="1"/>
  <c r="E47" i="3"/>
  <c r="F47" i="3" s="1"/>
  <c r="F48" i="3"/>
  <c r="G50" i="3"/>
  <c r="G51" i="3"/>
  <c r="F52" i="3"/>
  <c r="F53" i="3"/>
  <c r="F54" i="3"/>
  <c r="E55" i="3"/>
  <c r="G55" i="3" s="1"/>
  <c r="E56" i="3"/>
  <c r="G56" i="3" s="1"/>
  <c r="F57" i="3"/>
  <c r="G58" i="3"/>
  <c r="G59" i="3"/>
  <c r="F60" i="3"/>
  <c r="F61" i="3"/>
  <c r="E62" i="3"/>
  <c r="G62" i="3" s="1"/>
  <c r="G11" i="3"/>
  <c r="G33" i="3"/>
  <c r="G64" i="3" l="1"/>
  <c r="F64" i="3"/>
  <c r="D68" i="3"/>
  <c r="C70" i="3"/>
  <c r="C69" i="3"/>
  <c r="E65" i="3" l="1"/>
  <c r="E66" i="3" s="1"/>
  <c r="I65" i="3"/>
  <c r="J65" i="3"/>
  <c r="D70" i="3"/>
  <c r="D69" i="3"/>
  <c r="G65" i="3" l="1"/>
  <c r="G66" i="3" s="1"/>
  <c r="G68" i="3" s="1"/>
  <c r="H70" i="3" s="1"/>
  <c r="F65" i="3"/>
  <c r="F66" i="3" s="1"/>
  <c r="F68" i="3" s="1"/>
  <c r="F69" i="3" s="1"/>
  <c r="E70" i="3"/>
  <c r="E69" i="3"/>
  <c r="F70" i="3" l="1"/>
  <c r="G69" i="3"/>
  <c r="G70" i="3"/>
  <c r="D87" i="3" s="1"/>
  <c r="D8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justinvirkus</author>
  </authors>
  <commentList>
    <comment ref="G65" authorId="0" shapeId="0" xr:uid="{00000000-0006-0000-0000-000001000000}">
      <text>
        <r>
          <rPr>
            <b/>
            <sz val="9"/>
            <color indexed="81"/>
            <rFont val="Tahoma"/>
            <family val="2"/>
          </rPr>
          <t>justinvirkus:</t>
        </r>
        <r>
          <rPr>
            <sz val="9"/>
            <color indexed="81"/>
            <rFont val="Tahoma"/>
            <family val="2"/>
          </rPr>
          <t xml:space="preserve">
I just used 8.2% of the net allowable operating costs per Brent.  Will need to ask client about this.</t>
        </r>
      </text>
    </comment>
  </commentList>
</comments>
</file>

<file path=xl/sharedStrings.xml><?xml version="1.0" encoding="utf-8"?>
<sst xmlns="http://schemas.openxmlformats.org/spreadsheetml/2006/main" count="126" uniqueCount="124">
  <si>
    <t>CBRF/AFH DATE:</t>
  </si>
  <si>
    <t>CBRF/AFH NAME OF SERVICE FACILITY:</t>
  </si>
  <si>
    <t>CBRF/AFH ADDRESS:</t>
  </si>
  <si>
    <t>CONTACT PERSON:</t>
  </si>
  <si>
    <t>Cost Item</t>
  </si>
  <si>
    <t>(1a)</t>
  </si>
  <si>
    <t>(1b)</t>
  </si>
  <si>
    <t>(2)</t>
  </si>
  <si>
    <t>(3)</t>
  </si>
  <si>
    <t>(4)</t>
  </si>
  <si>
    <t>2. Fringe Benefits</t>
  </si>
  <si>
    <t>3. Travel Reimbursement to staff</t>
  </si>
  <si>
    <t>4. Client transportation</t>
  </si>
  <si>
    <t>5. Recruitment</t>
  </si>
  <si>
    <t>6. Staff development, education</t>
  </si>
  <si>
    <t>9. Advertising</t>
  </si>
  <si>
    <t>10. Telephone for facility</t>
  </si>
  <si>
    <t>7. Supplies: Household Supplies and linens</t>
  </si>
  <si>
    <t xml:space="preserve">                             All other supplies</t>
  </si>
  <si>
    <t>8. Food</t>
  </si>
  <si>
    <t>11. Telephone for residents</t>
  </si>
  <si>
    <t>11a. Cable Television</t>
  </si>
  <si>
    <t>12. Printing</t>
  </si>
  <si>
    <t>13. Insurance: On property</t>
  </si>
  <si>
    <t xml:space="preserve">                             All other insurance</t>
  </si>
  <si>
    <t>14. utilities</t>
  </si>
  <si>
    <t>15. Maintenance/repair: Bldg Maintenance &amp; Repairs</t>
  </si>
  <si>
    <t xml:space="preserve">                                                   Equipment repairs for residence</t>
  </si>
  <si>
    <t xml:space="preserve">                                                  Other equipment repair &amp; maintenace</t>
  </si>
  <si>
    <t xml:space="preserve">                                                  Vehicle repairs and maintenance</t>
  </si>
  <si>
    <t xml:space="preserve">                         Equip. related to room &amp; board</t>
  </si>
  <si>
    <t xml:space="preserve">                        Other equipment</t>
  </si>
  <si>
    <t>17. Depreciation: Land improvements</t>
  </si>
  <si>
    <t xml:space="preserve">                                    Building</t>
  </si>
  <si>
    <t xml:space="preserve">                                    Equipment related to room &amp; Board</t>
  </si>
  <si>
    <t xml:space="preserve">                                    Other equipment</t>
  </si>
  <si>
    <t xml:space="preserve">                                    Vehicles</t>
  </si>
  <si>
    <t xml:space="preserve">                                    Leasehold improvements</t>
  </si>
  <si>
    <t xml:space="preserve">                          Other Interest</t>
  </si>
  <si>
    <t xml:space="preserve">                          Equipment for room &amp; board</t>
  </si>
  <si>
    <t xml:space="preserve">                          Other Equipment &amp; Property</t>
  </si>
  <si>
    <t>18. Interest: Mortgage interest</t>
  </si>
  <si>
    <t>19. Purchase of smaller items: Items related to room &amp; board</t>
  </si>
  <si>
    <t xml:space="preserve">                                                              Other items</t>
  </si>
  <si>
    <t>20. Professional Fees</t>
  </si>
  <si>
    <t>21. Licenses</t>
  </si>
  <si>
    <t>22. Taxes: Real Estate</t>
  </si>
  <si>
    <t xml:space="preserve">                     Corporate income Tax</t>
  </si>
  <si>
    <t>23. Other allowable costs</t>
  </si>
  <si>
    <t>27. Budgeted beds in facility</t>
  </si>
  <si>
    <t>28. Annual cost per bed (line 26/line 27)</t>
  </si>
  <si>
    <t>29. Monthly Rate = Annual cost divided by 12 (line 28/12)</t>
  </si>
  <si>
    <t>26. Total Allowable Costs (line 24+25)</t>
  </si>
  <si>
    <t>Total Facility Costs from most recent audited year</t>
  </si>
  <si>
    <t>Costs Associated to Facility Rate</t>
  </si>
  <si>
    <t>Room &amp; Board</t>
  </si>
  <si>
    <t>Program</t>
  </si>
  <si>
    <t>30. Daily Rate = Annual Cost diivided by 365 or 366 (Line 28/365 or 366)</t>
  </si>
  <si>
    <t>16. Rentals: Building housing CBRF</t>
  </si>
  <si>
    <t>24. Net allowable Operating costs = Total of lines 1-23.</t>
  </si>
  <si>
    <t>e</t>
  </si>
  <si>
    <t>Bachelor</t>
  </si>
  <si>
    <t>Customer Name</t>
  </si>
  <si>
    <t>County of Residence:</t>
  </si>
  <si>
    <t>CCS Service Array</t>
  </si>
  <si>
    <t>Medication Management-Non-Prescriber</t>
  </si>
  <si>
    <t>Physical Health Montitoring</t>
  </si>
  <si>
    <t>Peer Support</t>
  </si>
  <si>
    <t>Individual Skill, Development and Enhancement</t>
  </si>
  <si>
    <t>Individual and/or Family Psyhoeducation</t>
  </si>
  <si>
    <t>Wellness Management and Recovery/Recovery Support Services</t>
  </si>
  <si>
    <t>Master</t>
  </si>
  <si>
    <t>Registered Nurse</t>
  </si>
  <si>
    <t>Certified Peer Specialist</t>
  </si>
  <si>
    <t>Rehabilitation Worker</t>
  </si>
  <si>
    <t>Associate Degree</t>
  </si>
  <si>
    <t>Other Provider Type-Please define</t>
  </si>
  <si>
    <t>Professional Types</t>
  </si>
  <si>
    <t>Individuals</t>
  </si>
  <si>
    <t>Groups</t>
  </si>
  <si>
    <t>HN</t>
  </si>
  <si>
    <t>HO</t>
  </si>
  <si>
    <t>TD</t>
  </si>
  <si>
    <t>U8</t>
  </si>
  <si>
    <t>U9</t>
  </si>
  <si>
    <t>UD</t>
  </si>
  <si>
    <t>UC</t>
  </si>
  <si>
    <t>From DHS 36</t>
  </si>
  <si>
    <t>Master's level clinicians shall have a master's degree and coursework in areas directly related to providing mental health services including master's in clinical psychology, psychology, school or educational psychology, rehabilitation psychology, counseling and guidance, counseling psychology or social work.</t>
  </si>
  <si>
    <t>A peer specialist means a staff person who is at least 18 years old and shall have successfully completed 30 hours of training during the past two years in recovery concepts, consumer rights, consumer-centered individual treatment planning, behavioral terminology, mental illness, co-occurring mental illness and substance abuse, psychotropic medications and side effects, functional assessment, local community resources, adult vulnerability, consumer confidentiality and who shall have demonstrated aptitude for working with peers and who shall have self-identified as having a mental disorder or substance use disorder</t>
  </si>
  <si>
    <t>Registered nurses shall be licensed under ch. 441, Wis. Stats.</t>
  </si>
  <si>
    <t>A rehabilitation worker, meaning a staff person working under the direction of a licensed mental health professional or substance abuse professional in the implementation of rehabilitative mental health, substance use disorder services as identified in the consumer's individual treatmetn plan who is at least 18 years old and shall have successfully completed 30 hours of training during the past two years in recovery concepts, consumer rights, consumer-centered individual treatment planning, behavioral terminology, mental illness, co-occuring mental illness and substance abuse, psychotropic medications and side effects, functional assessment, local community resources, adult vulnerability, consumer confidentiality.</t>
  </si>
  <si>
    <t>Other professionals shall have at least a bachelor's degree in a relevant area of education or human services</t>
  </si>
  <si>
    <t>Have an associate degree in a relevant area of education or human services.</t>
  </si>
  <si>
    <t>Please Define</t>
  </si>
  <si>
    <t>CCS Out-of-home Rate Conversion Spreadsheet</t>
  </si>
  <si>
    <t>*Please fill in Orange cells</t>
  </si>
  <si>
    <t>Maximum Daily Rate</t>
  </si>
  <si>
    <t>Modifier</t>
  </si>
  <si>
    <t>Other Employee Wages (List Roles Below - Total salary for each role in column 1b)</t>
  </si>
  <si>
    <t>Employee Salaries for maintenance (List Roles Below - Total salary for each role in column 1b)</t>
  </si>
  <si>
    <t>1. Salaries:  Officer/Owner Wages (List Roles Below - Total salary for each role in column 1b)</t>
  </si>
  <si>
    <t>FTE</t>
  </si>
  <si>
    <t>Additional Considerations:</t>
  </si>
  <si>
    <t>The county of responsibility will be billed directly for Room and Board</t>
  </si>
  <si>
    <t>Room and Board Costs:</t>
  </si>
  <si>
    <t>Bed Hold Costs:</t>
  </si>
  <si>
    <t>The county of responsibility will be billed directly for the full cost of care associated with any bed hold days.</t>
  </si>
  <si>
    <t>Details of Back up plan for refusal (Service Facilitator will work with provider to develop a plan for how to manage and bill for customer refusal to participate in services.</t>
  </si>
  <si>
    <t>Consumer Name:</t>
  </si>
  <si>
    <t>25. Allowable Profit/Excess Earnings</t>
  </si>
  <si>
    <t xml:space="preserve">Additional services not billed for:  </t>
  </si>
  <si>
    <t>Objective to be Documented on:</t>
  </si>
  <si>
    <t xml:space="preserve">Calculations for Avatar No: </t>
  </si>
  <si>
    <t>Facility:</t>
  </si>
  <si>
    <t>DOB:</t>
  </si>
  <si>
    <t>Service Facilitator:</t>
  </si>
  <si>
    <t>Service Begin Date:</t>
  </si>
  <si>
    <t># of unit per day - individual</t>
  </si>
  <si>
    <t># of units per day - group</t>
  </si>
  <si>
    <t>Total Units</t>
  </si>
  <si>
    <t>2018 CCS Rate Breakdown</t>
  </si>
  <si>
    <t>Breakout for Funding by CCS Program</t>
  </si>
  <si>
    <t>Total Facility Costs for  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</si>
</sst>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color indexed="81"/>
      <name val="Tahoma"/>
      <family val="2"/>
    </font>
    <font>
      <b/>
      <sz val="9"/>
      <color indexed="81"/>
      <name val="Tahoma"/>
      <family val="2"/>
    </font>
    <font>
      <b/>
      <sz val="12"/>
      <color theme="1"/>
      <name val="Calibri"/>
      <family val="2"/>
      <scheme val="minor"/>
    </font>
    <font>
      <b/>
      <sz val="14"/>
      <color theme="1"/>
      <name val="Calibri"/>
      <family val="2"/>
      <scheme val="minor"/>
    </font>
    <font>
      <sz val="14"/>
      <color theme="1"/>
      <name val="Calibri"/>
      <family val="2"/>
      <scheme val="minor"/>
    </font>
    <font>
      <b/>
      <u/>
      <sz val="14"/>
      <color theme="1"/>
      <name val="Calibri"/>
      <family val="2"/>
      <scheme val="minor"/>
    </font>
    <font>
      <sz val="12"/>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38">
    <xf numFmtId="0" fontId="0" fillId="0" borderId="0" xfId="0"/>
    <xf numFmtId="4" fontId="0" fillId="2" borderId="3" xfId="0" applyNumberFormat="1" applyFill="1" applyBorder="1"/>
    <xf numFmtId="4" fontId="0" fillId="2" borderId="1" xfId="0" applyNumberFormat="1" applyFill="1" applyBorder="1"/>
    <xf numFmtId="0" fontId="0" fillId="0" borderId="0" xfId="0" applyAlignment="1">
      <alignment wrapText="1"/>
    </xf>
    <xf numFmtId="0" fontId="0" fillId="0" borderId="0" xfId="0" applyAlignment="1">
      <alignment horizontal="center"/>
    </xf>
    <xf numFmtId="0" fontId="0" fillId="0" borderId="0" xfId="0" applyAlignment="1">
      <alignment horizontal="left"/>
    </xf>
    <xf numFmtId="0" fontId="7" fillId="0" borderId="0" xfId="0" applyFont="1" applyAlignment="1">
      <alignment horizontal="left"/>
    </xf>
    <xf numFmtId="0" fontId="8" fillId="0" borderId="0" xfId="0" applyFont="1"/>
    <xf numFmtId="0" fontId="7" fillId="0" borderId="0" xfId="0" applyFont="1" applyAlignment="1">
      <alignment horizontal="center"/>
    </xf>
    <xf numFmtId="0" fontId="7" fillId="0" borderId="0" xfId="0" applyFont="1" applyAlignment="1">
      <alignment wrapText="1"/>
    </xf>
    <xf numFmtId="0" fontId="7" fillId="0" borderId="0" xfId="0" applyFont="1"/>
    <xf numFmtId="0" fontId="7" fillId="0" borderId="0" xfId="0" applyFont="1" applyAlignment="1">
      <alignment horizontal="center" wrapText="1"/>
    </xf>
    <xf numFmtId="0" fontId="0" fillId="0" borderId="0" xfId="0" applyBorder="1"/>
    <xf numFmtId="4" fontId="0" fillId="0" borderId="0" xfId="0" applyNumberFormat="1" applyBorder="1"/>
    <xf numFmtId="4" fontId="0" fillId="0" borderId="0" xfId="0" applyNumberFormat="1" applyFill="1" applyBorder="1"/>
    <xf numFmtId="0" fontId="0" fillId="0" borderId="0" xfId="0" applyBorder="1" applyAlignment="1">
      <alignment wrapText="1"/>
    </xf>
    <xf numFmtId="0" fontId="0" fillId="0" borderId="6" xfId="0" applyBorder="1"/>
    <xf numFmtId="0" fontId="0" fillId="4" borderId="0" xfId="0" applyFill="1" applyBorder="1"/>
    <xf numFmtId="0" fontId="0" fillId="0" borderId="0" xfId="0" applyBorder="1" applyAlignment="1">
      <alignment horizontal="center"/>
    </xf>
    <xf numFmtId="2" fontId="0" fillId="0" borderId="0" xfId="0" applyNumberFormat="1" applyBorder="1" applyAlignment="1">
      <alignment horizontal="center"/>
    </xf>
    <xf numFmtId="0" fontId="2" fillId="5" borderId="0" xfId="0" applyFont="1" applyFill="1" applyBorder="1" applyAlignment="1"/>
    <xf numFmtId="0" fontId="0" fillId="5" borderId="0" xfId="0" applyFill="1" applyBorder="1" applyAlignment="1"/>
    <xf numFmtId="0" fontId="2" fillId="5" borderId="9" xfId="0" applyFont="1" applyFill="1" applyBorder="1" applyAlignment="1">
      <alignment wrapText="1"/>
    </xf>
    <xf numFmtId="0" fontId="2" fillId="5" borderId="0" xfId="0" applyFont="1" applyFill="1" applyBorder="1"/>
    <xf numFmtId="49" fontId="2" fillId="5" borderId="0" xfId="0" applyNumberFormat="1" applyFont="1" applyFill="1" applyBorder="1"/>
    <xf numFmtId="49" fontId="2" fillId="5" borderId="6" xfId="0" applyNumberFormat="1" applyFont="1" applyFill="1" applyBorder="1"/>
    <xf numFmtId="0" fontId="2" fillId="5" borderId="2" xfId="0" applyFont="1" applyFill="1" applyBorder="1" applyAlignment="1">
      <alignment wrapText="1"/>
    </xf>
    <xf numFmtId="0" fontId="2" fillId="5" borderId="1" xfId="0" applyFont="1" applyFill="1" applyBorder="1" applyAlignment="1">
      <alignment wrapText="1"/>
    </xf>
    <xf numFmtId="0" fontId="0" fillId="5" borderId="2" xfId="0" applyFill="1" applyBorder="1" applyAlignment="1">
      <alignment wrapText="1"/>
    </xf>
    <xf numFmtId="0" fontId="0" fillId="5" borderId="1" xfId="0" applyFill="1" applyBorder="1"/>
    <xf numFmtId="0" fontId="2" fillId="5" borderId="1" xfId="0" applyFont="1" applyFill="1" applyBorder="1"/>
    <xf numFmtId="0" fontId="2" fillId="5" borderId="3" xfId="0" applyFont="1" applyFill="1" applyBorder="1"/>
    <xf numFmtId="4" fontId="0" fillId="5" borderId="1" xfId="0" applyNumberFormat="1" applyFill="1" applyBorder="1"/>
    <xf numFmtId="4" fontId="0" fillId="5" borderId="3" xfId="0" applyNumberFormat="1" applyFill="1" applyBorder="1"/>
    <xf numFmtId="4" fontId="0" fillId="5" borderId="4" xfId="0" applyNumberFormat="1" applyFill="1" applyBorder="1"/>
    <xf numFmtId="4" fontId="0" fillId="5" borderId="5" xfId="0" applyNumberFormat="1" applyFill="1" applyBorder="1"/>
    <xf numFmtId="44" fontId="0" fillId="3" borderId="1" xfId="1" applyFont="1" applyFill="1" applyBorder="1"/>
    <xf numFmtId="44" fontId="0" fillId="3" borderId="3" xfId="1" applyFont="1" applyFill="1" applyBorder="1"/>
    <xf numFmtId="4" fontId="0" fillId="3" borderId="3" xfId="0" applyNumberFormat="1" applyFill="1" applyBorder="1"/>
    <xf numFmtId="0" fontId="0" fillId="3" borderId="1" xfId="0" applyFill="1" applyBorder="1"/>
    <xf numFmtId="4" fontId="0" fillId="3" borderId="1" xfId="0" applyNumberFormat="1" applyFill="1" applyBorder="1"/>
    <xf numFmtId="0" fontId="8" fillId="5" borderId="12" xfId="0" applyFont="1" applyFill="1" applyBorder="1"/>
    <xf numFmtId="0" fontId="9" fillId="5" borderId="12" xfId="0" applyFont="1" applyFill="1" applyBorder="1"/>
    <xf numFmtId="0" fontId="8" fillId="5" borderId="13" xfId="0" applyFont="1" applyFill="1" applyBorder="1"/>
    <xf numFmtId="0" fontId="2" fillId="4" borderId="9" xfId="0" applyFont="1" applyFill="1" applyBorder="1" applyAlignment="1">
      <alignment horizontal="left" wrapText="1"/>
    </xf>
    <xf numFmtId="0" fontId="2" fillId="4" borderId="0" xfId="0" applyFont="1" applyFill="1" applyBorder="1" applyAlignment="1">
      <alignment horizontal="left"/>
    </xf>
    <xf numFmtId="0" fontId="0" fillId="4" borderId="6" xfId="0" applyFill="1" applyBorder="1"/>
    <xf numFmtId="0" fontId="6" fillId="4" borderId="0" xfId="0" applyFont="1" applyFill="1" applyBorder="1"/>
    <xf numFmtId="0" fontId="2" fillId="4" borderId="2" xfId="0" applyFont="1" applyFill="1" applyBorder="1" applyAlignment="1">
      <alignment wrapText="1"/>
    </xf>
    <xf numFmtId="0" fontId="0" fillId="5" borderId="6" xfId="0" applyFill="1" applyBorder="1" applyAlignment="1"/>
    <xf numFmtId="0" fontId="8" fillId="5" borderId="11" xfId="0" applyFont="1" applyFill="1" applyBorder="1" applyAlignment="1">
      <alignment wrapText="1"/>
    </xf>
    <xf numFmtId="0" fontId="0" fillId="5" borderId="12" xfId="0" applyFill="1" applyBorder="1"/>
    <xf numFmtId="0" fontId="0" fillId="5" borderId="13" xfId="0" applyFill="1" applyBorder="1"/>
    <xf numFmtId="0" fontId="0" fillId="5" borderId="9" xfId="0" applyFill="1" applyBorder="1" applyAlignment="1">
      <alignment wrapText="1"/>
    </xf>
    <xf numFmtId="0" fontId="0" fillId="5" borderId="9" xfId="0" applyFill="1" applyBorder="1" applyAlignment="1">
      <alignment horizontal="right" wrapText="1"/>
    </xf>
    <xf numFmtId="0" fontId="0" fillId="5" borderId="0" xfId="0" applyFill="1" applyBorder="1" applyAlignment="1">
      <alignment horizontal="center"/>
    </xf>
    <xf numFmtId="0" fontId="0" fillId="5" borderId="0" xfId="0" applyFill="1" applyBorder="1"/>
    <xf numFmtId="0" fontId="0" fillId="5" borderId="6" xfId="0" applyFill="1" applyBorder="1"/>
    <xf numFmtId="2" fontId="2" fillId="5" borderId="0" xfId="0" applyNumberFormat="1" applyFont="1" applyFill="1" applyBorder="1" applyAlignment="1">
      <alignment horizontal="center"/>
    </xf>
    <xf numFmtId="0" fontId="0" fillId="3" borderId="9" xfId="0" applyFill="1" applyBorder="1" applyAlignment="1">
      <alignment wrapText="1"/>
    </xf>
    <xf numFmtId="0" fontId="0" fillId="3" borderId="0" xfId="0" applyFill="1" applyBorder="1"/>
    <xf numFmtId="0" fontId="0" fillId="3" borderId="6" xfId="0" applyFill="1" applyBorder="1"/>
    <xf numFmtId="0" fontId="0" fillId="3" borderId="0" xfId="0" applyFill="1" applyBorder="1" applyAlignment="1">
      <alignment horizontal="center"/>
    </xf>
    <xf numFmtId="0" fontId="0" fillId="3" borderId="9" xfId="0" applyFill="1" applyBorder="1" applyAlignment="1">
      <alignment horizontal="right" wrapText="1"/>
    </xf>
    <xf numFmtId="2" fontId="2" fillId="3" borderId="0" xfId="0" applyNumberFormat="1" applyFont="1" applyFill="1" applyBorder="1" applyAlignment="1">
      <alignment horizontal="center"/>
    </xf>
    <xf numFmtId="2" fontId="7" fillId="3" borderId="10" xfId="0" applyNumberFormat="1" applyFont="1" applyFill="1" applyBorder="1" applyAlignment="1">
      <alignment horizontal="center"/>
    </xf>
    <xf numFmtId="0" fontId="0" fillId="3" borderId="15" xfId="0" applyFill="1" applyBorder="1" applyAlignment="1">
      <alignment horizontal="center"/>
    </xf>
    <xf numFmtId="0" fontId="0" fillId="3" borderId="15" xfId="0" applyFill="1" applyBorder="1"/>
    <xf numFmtId="0" fontId="0" fillId="3" borderId="16" xfId="0" applyFill="1" applyBorder="1"/>
    <xf numFmtId="0" fontId="0" fillId="6" borderId="0" xfId="0" applyFill="1" applyAlignment="1">
      <alignment wrapText="1"/>
    </xf>
    <xf numFmtId="0" fontId="0" fillId="6" borderId="0" xfId="0" applyFill="1"/>
    <xf numFmtId="0" fontId="8" fillId="6" borderId="0" xfId="0" applyFont="1" applyFill="1"/>
    <xf numFmtId="4" fontId="0" fillId="4" borderId="1" xfId="0" applyNumberFormat="1" applyFill="1" applyBorder="1" applyProtection="1">
      <protection locked="0"/>
    </xf>
    <xf numFmtId="0" fontId="2" fillId="4" borderId="0" xfId="0" applyFont="1" applyFill="1" applyBorder="1" applyAlignment="1">
      <alignment horizontal="left" wrapText="1"/>
    </xf>
    <xf numFmtId="0" fontId="2" fillId="4" borderId="8" xfId="0" applyFont="1" applyFill="1" applyBorder="1" applyAlignment="1">
      <alignment wrapText="1"/>
    </xf>
    <xf numFmtId="0" fontId="2" fillId="5" borderId="0" xfId="0" applyFont="1" applyFill="1" applyBorder="1" applyAlignment="1">
      <alignment wrapText="1"/>
    </xf>
    <xf numFmtId="0" fontId="2" fillId="5" borderId="18" xfId="0" applyFont="1" applyFill="1" applyBorder="1" applyAlignment="1">
      <alignment wrapText="1"/>
    </xf>
    <xf numFmtId="0" fontId="0" fillId="5" borderId="18" xfId="0" applyFill="1" applyBorder="1" applyAlignment="1">
      <alignment wrapText="1"/>
    </xf>
    <xf numFmtId="0" fontId="8" fillId="5" borderId="12" xfId="0" applyFont="1" applyFill="1" applyBorder="1" applyAlignment="1">
      <alignment wrapText="1"/>
    </xf>
    <xf numFmtId="0" fontId="0" fillId="3" borderId="0" xfId="0" applyFill="1" applyBorder="1" applyAlignment="1">
      <alignment wrapText="1"/>
    </xf>
    <xf numFmtId="0" fontId="0" fillId="5" borderId="0" xfId="0" applyFill="1" applyBorder="1" applyAlignment="1">
      <alignment wrapText="1"/>
    </xf>
    <xf numFmtId="0" fontId="0" fillId="5" borderId="0" xfId="0" applyFill="1" applyBorder="1" applyAlignment="1">
      <alignment horizontal="right" wrapText="1"/>
    </xf>
    <xf numFmtId="0" fontId="0" fillId="3" borderId="0" xfId="0" applyFill="1" applyBorder="1" applyAlignment="1">
      <alignment horizontal="right" wrapText="1"/>
    </xf>
    <xf numFmtId="0" fontId="0" fillId="3" borderId="20" xfId="0" applyFill="1" applyBorder="1" applyAlignment="1">
      <alignment wrapText="1"/>
    </xf>
    <xf numFmtId="0" fontId="0" fillId="3" borderId="1" xfId="0" applyFill="1" applyBorder="1" applyAlignment="1">
      <alignment horizontal="center" wrapText="1"/>
    </xf>
    <xf numFmtId="0" fontId="0" fillId="5" borderId="20" xfId="0" applyFill="1" applyBorder="1" applyAlignment="1">
      <alignment wrapText="1"/>
    </xf>
    <xf numFmtId="0" fontId="0" fillId="5" borderId="1" xfId="0" applyFill="1" applyBorder="1" applyAlignment="1">
      <alignment horizontal="center" wrapText="1"/>
    </xf>
    <xf numFmtId="0" fontId="0" fillId="4" borderId="2" xfId="0" applyFill="1" applyBorder="1" applyAlignment="1">
      <alignment wrapText="1"/>
    </xf>
    <xf numFmtId="0" fontId="0" fillId="4" borderId="18" xfId="0" applyFill="1" applyBorder="1" applyAlignment="1">
      <alignment wrapText="1"/>
    </xf>
    <xf numFmtId="44" fontId="0" fillId="4" borderId="1" xfId="1" applyFont="1" applyFill="1" applyBorder="1"/>
    <xf numFmtId="0" fontId="0" fillId="6" borderId="11" xfId="0" applyFill="1" applyBorder="1" applyAlignment="1">
      <alignment wrapText="1"/>
    </xf>
    <xf numFmtId="0" fontId="0" fillId="6" borderId="12" xfId="0" applyFill="1" applyBorder="1" applyAlignment="1">
      <alignment wrapText="1"/>
    </xf>
    <xf numFmtId="0" fontId="0" fillId="6" borderId="12" xfId="0" applyFill="1" applyBorder="1"/>
    <xf numFmtId="0" fontId="0" fillId="6" borderId="13" xfId="0" applyFill="1" applyBorder="1"/>
    <xf numFmtId="0" fontId="0" fillId="6" borderId="14" xfId="0" applyFill="1" applyBorder="1" applyAlignment="1">
      <alignment wrapText="1"/>
    </xf>
    <xf numFmtId="0" fontId="0" fillId="6" borderId="22" xfId="0" applyFill="1" applyBorder="1" applyAlignment="1">
      <alignment wrapText="1"/>
    </xf>
    <xf numFmtId="0" fontId="0" fillId="5" borderId="1" xfId="0" applyFill="1" applyBorder="1" applyAlignment="1">
      <alignment wrapText="1"/>
    </xf>
    <xf numFmtId="0" fontId="0" fillId="4" borderId="1" xfId="0" applyFill="1" applyBorder="1" applyAlignment="1" applyProtection="1">
      <alignment horizontal="center"/>
      <protection locked="0"/>
    </xf>
    <xf numFmtId="0" fontId="0" fillId="3" borderId="1" xfId="0" applyFill="1" applyBorder="1" applyAlignment="1">
      <alignment wrapText="1"/>
    </xf>
    <xf numFmtId="0" fontId="0" fillId="3" borderId="18" xfId="0" applyFill="1" applyBorder="1" applyAlignment="1">
      <alignment horizontal="center" wrapText="1"/>
    </xf>
    <xf numFmtId="0" fontId="8" fillId="5" borderId="9" xfId="0" applyFont="1" applyFill="1" applyBorder="1" applyAlignment="1">
      <alignment wrapText="1"/>
    </xf>
    <xf numFmtId="0" fontId="8" fillId="5" borderId="0" xfId="0" applyFont="1" applyFill="1" applyBorder="1" applyAlignment="1">
      <alignment wrapText="1"/>
    </xf>
    <xf numFmtId="0" fontId="0" fillId="6" borderId="23" xfId="0" applyFill="1" applyBorder="1" applyAlignment="1">
      <alignment horizontal="left" wrapText="1"/>
    </xf>
    <xf numFmtId="0" fontId="0" fillId="6" borderId="24" xfId="0" applyFill="1" applyBorder="1" applyAlignment="1">
      <alignment horizontal="left" wrapText="1"/>
    </xf>
    <xf numFmtId="0" fontId="0" fillId="3" borderId="20" xfId="0" applyFill="1" applyBorder="1" applyAlignment="1">
      <alignment horizontal="left" wrapText="1"/>
    </xf>
    <xf numFmtId="0" fontId="0" fillId="3" borderId="18" xfId="0" applyFill="1" applyBorder="1" applyAlignment="1">
      <alignment horizontal="left" wrapText="1"/>
    </xf>
    <xf numFmtId="0" fontId="0" fillId="5" borderId="20" xfId="0" applyFill="1" applyBorder="1" applyAlignment="1">
      <alignment horizontal="left" wrapText="1"/>
    </xf>
    <xf numFmtId="0" fontId="0" fillId="5" borderId="18" xfId="0" applyFill="1" applyBorder="1" applyAlignment="1">
      <alignment horizontal="left" wrapText="1"/>
    </xf>
    <xf numFmtId="0" fontId="0" fillId="0" borderId="9" xfId="0" applyBorder="1" applyAlignment="1">
      <alignment horizontal="center" wrapText="1"/>
    </xf>
    <xf numFmtId="0" fontId="0" fillId="0" borderId="0" xfId="0" applyBorder="1" applyAlignment="1">
      <alignment horizontal="center" wrapText="1"/>
    </xf>
    <xf numFmtId="0" fontId="0" fillId="5" borderId="21" xfId="0" applyFill="1" applyBorder="1" applyAlignment="1">
      <alignment horizontal="left" wrapText="1"/>
    </xf>
    <xf numFmtId="0" fontId="0" fillId="5" borderId="19" xfId="0" applyFill="1" applyBorder="1" applyAlignment="1">
      <alignment horizontal="left" wrapText="1"/>
    </xf>
    <xf numFmtId="0" fontId="0" fillId="6" borderId="23" xfId="0" applyFill="1" applyBorder="1" applyAlignment="1">
      <alignment horizontal="center" wrapText="1"/>
    </xf>
    <xf numFmtId="0" fontId="0" fillId="6" borderId="24" xfId="0" applyFill="1" applyBorder="1" applyAlignment="1">
      <alignment horizontal="center" wrapText="1"/>
    </xf>
    <xf numFmtId="0" fontId="0" fillId="6" borderId="15" xfId="0" applyFill="1" applyBorder="1" applyAlignment="1">
      <alignment horizontal="center" wrapText="1"/>
    </xf>
    <xf numFmtId="0" fontId="0" fillId="6" borderId="16" xfId="0" applyFill="1" applyBorder="1" applyAlignment="1">
      <alignment horizontal="center" wrapText="1"/>
    </xf>
    <xf numFmtId="0" fontId="8" fillId="3" borderId="14" xfId="0" applyFont="1" applyFill="1" applyBorder="1" applyAlignment="1">
      <alignment horizontal="right"/>
    </xf>
    <xf numFmtId="0" fontId="8" fillId="3" borderId="15" xfId="0" applyFont="1" applyFill="1" applyBorder="1" applyAlignment="1">
      <alignment horizontal="right"/>
    </xf>
    <xf numFmtId="0" fontId="10" fillId="3" borderId="7" xfId="0" applyFont="1" applyFill="1" applyBorder="1" applyAlignment="1">
      <alignment horizontal="left" wrapText="1"/>
    </xf>
    <xf numFmtId="0" fontId="10" fillId="3" borderId="8" xfId="0" applyFont="1" applyFill="1" applyBorder="1" applyAlignment="1">
      <alignment horizontal="left" wrapText="1"/>
    </xf>
    <xf numFmtId="0" fontId="10" fillId="3" borderId="18" xfId="0" applyFont="1" applyFill="1" applyBorder="1" applyAlignment="1">
      <alignment horizontal="left" wrapText="1"/>
    </xf>
    <xf numFmtId="0" fontId="10" fillId="5" borderId="7" xfId="0" applyFont="1" applyFill="1" applyBorder="1" applyAlignment="1">
      <alignment horizontal="left" wrapText="1"/>
    </xf>
    <xf numFmtId="0" fontId="10" fillId="5" borderId="8" xfId="0" applyFont="1" applyFill="1" applyBorder="1" applyAlignment="1">
      <alignment horizontal="left" wrapText="1"/>
    </xf>
    <xf numFmtId="0" fontId="10" fillId="5" borderId="18" xfId="0" applyFont="1" applyFill="1" applyBorder="1" applyAlignment="1">
      <alignment horizontal="left" wrapText="1"/>
    </xf>
    <xf numFmtId="0" fontId="9" fillId="5" borderId="11" xfId="0" applyFont="1" applyFill="1" applyBorder="1" applyAlignment="1">
      <alignment horizontal="left"/>
    </xf>
    <xf numFmtId="0" fontId="9" fillId="5" borderId="12" xfId="0" applyFont="1" applyFill="1" applyBorder="1" applyAlignment="1">
      <alignment horizontal="left"/>
    </xf>
    <xf numFmtId="0" fontId="2" fillId="4" borderId="7" xfId="0" applyFont="1" applyFill="1" applyBorder="1" applyAlignment="1"/>
    <xf numFmtId="0" fontId="0" fillId="4" borderId="8" xfId="0" applyFill="1" applyBorder="1" applyAlignment="1"/>
    <xf numFmtId="0" fontId="0" fillId="4" borderId="17" xfId="0" applyFill="1" applyBorder="1" applyAlignment="1"/>
    <xf numFmtId="0" fontId="2" fillId="5" borderId="1" xfId="0" applyFont="1" applyFill="1" applyBorder="1" applyAlignment="1">
      <alignment horizontal="center" wrapText="1"/>
    </xf>
    <xf numFmtId="0" fontId="2" fillId="5" borderId="3" xfId="0" applyFont="1" applyFill="1" applyBorder="1" applyAlignment="1">
      <alignment horizontal="center" wrapText="1"/>
    </xf>
    <xf numFmtId="0" fontId="10" fillId="5" borderId="27" xfId="0" applyFont="1" applyFill="1" applyBorder="1" applyAlignment="1">
      <alignment horizontal="left" wrapText="1"/>
    </xf>
    <xf numFmtId="0" fontId="10" fillId="5" borderId="25" xfId="0" applyFont="1" applyFill="1" applyBorder="1" applyAlignment="1">
      <alignment horizontal="left" wrapText="1"/>
    </xf>
    <xf numFmtId="0" fontId="10" fillId="5" borderId="26" xfId="0" applyFont="1" applyFill="1" applyBorder="1" applyAlignment="1">
      <alignment horizontal="left" wrapText="1"/>
    </xf>
    <xf numFmtId="0" fontId="0" fillId="3" borderId="22" xfId="0" applyFill="1" applyBorder="1" applyAlignment="1">
      <alignment horizontal="center" wrapText="1"/>
    </xf>
    <xf numFmtId="0" fontId="0" fillId="3" borderId="23" xfId="0" applyFill="1" applyBorder="1" applyAlignment="1">
      <alignment horizontal="center" wrapText="1"/>
    </xf>
    <xf numFmtId="0" fontId="0" fillId="3" borderId="24" xfId="0" applyFill="1" applyBorder="1" applyAlignment="1">
      <alignment horizontal="center" wrapText="1"/>
    </xf>
    <xf numFmtId="0" fontId="8" fillId="5" borderId="0" xfId="0" applyFont="1" applyFill="1" applyBorder="1" applyAlignment="1">
      <alignment horizontal="left" wrapText="1"/>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B522"/>
  <sheetViews>
    <sheetView tabSelected="1" workbookViewId="0">
      <selection activeCell="G67" sqref="G67"/>
    </sheetView>
  </sheetViews>
  <sheetFormatPr defaultRowHeight="15" x14ac:dyDescent="0.25"/>
  <cols>
    <col min="1" max="1" width="46.42578125" style="3" customWidth="1"/>
    <col min="2" max="2" width="8" style="3" customWidth="1"/>
    <col min="3" max="3" width="14.42578125" customWidth="1"/>
    <col min="4" max="4" width="15.42578125" customWidth="1"/>
    <col min="5" max="5" width="12.85546875" bestFit="1" customWidth="1"/>
    <col min="6" max="6" width="15.28515625" customWidth="1"/>
    <col min="7" max="7" width="11.5703125" bestFit="1" customWidth="1"/>
    <col min="8" max="10" width="0" hidden="1" customWidth="1"/>
    <col min="11" max="80" width="9.140625" style="70"/>
  </cols>
  <sheetData>
    <row r="1" spans="1:80" s="7" customFormat="1" ht="36" customHeight="1" x14ac:dyDescent="0.3">
      <c r="A1" s="124" t="s">
        <v>95</v>
      </c>
      <c r="B1" s="125"/>
      <c r="C1" s="125"/>
      <c r="D1" s="125"/>
      <c r="E1" s="41"/>
      <c r="F1" s="42"/>
      <c r="G1" s="43"/>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row>
    <row r="2" spans="1:80" x14ac:dyDescent="0.25">
      <c r="A2" s="44" t="s">
        <v>1</v>
      </c>
      <c r="B2" s="73"/>
      <c r="C2" s="45"/>
      <c r="D2" s="45"/>
      <c r="E2" s="17"/>
      <c r="F2" s="17"/>
      <c r="G2" s="46"/>
    </row>
    <row r="3" spans="1:80" x14ac:dyDescent="0.25">
      <c r="A3" s="44" t="s">
        <v>2</v>
      </c>
      <c r="B3" s="73"/>
      <c r="C3" s="45"/>
      <c r="D3" s="45"/>
      <c r="E3" s="17"/>
      <c r="F3" s="17"/>
      <c r="G3" s="46"/>
    </row>
    <row r="4" spans="1:80" x14ac:dyDescent="0.25">
      <c r="A4" s="44" t="s">
        <v>0</v>
      </c>
      <c r="B4" s="73"/>
      <c r="C4" s="45"/>
      <c r="D4" s="45"/>
      <c r="E4" s="17"/>
      <c r="F4" s="17"/>
      <c r="G4" s="46"/>
    </row>
    <row r="5" spans="1:80" ht="15.75" x14ac:dyDescent="0.25">
      <c r="A5" s="44" t="s">
        <v>3</v>
      </c>
      <c r="B5" s="73"/>
      <c r="C5" s="45"/>
      <c r="D5" s="45"/>
      <c r="E5" s="47" t="s">
        <v>96</v>
      </c>
      <c r="F5" s="17"/>
      <c r="G5" s="46"/>
    </row>
    <row r="6" spans="1:80" x14ac:dyDescent="0.25">
      <c r="A6" s="48" t="s">
        <v>62</v>
      </c>
      <c r="B6" s="74"/>
      <c r="C6" s="126" t="s">
        <v>63</v>
      </c>
      <c r="D6" s="127"/>
      <c r="E6" s="127"/>
      <c r="F6" s="127"/>
      <c r="G6" s="128"/>
    </row>
    <row r="7" spans="1:80" x14ac:dyDescent="0.25">
      <c r="A7" s="22"/>
      <c r="B7" s="75"/>
      <c r="C7" s="20"/>
      <c r="D7" s="21"/>
      <c r="E7" s="21"/>
      <c r="F7" s="21"/>
      <c r="G7" s="49"/>
    </row>
    <row r="8" spans="1:80" x14ac:dyDescent="0.25">
      <c r="A8" s="22" t="s">
        <v>4</v>
      </c>
      <c r="B8" s="75"/>
      <c r="C8" s="23" t="s">
        <v>5</v>
      </c>
      <c r="D8" s="23" t="s">
        <v>6</v>
      </c>
      <c r="E8" s="24" t="s">
        <v>7</v>
      </c>
      <c r="F8" s="24" t="s">
        <v>8</v>
      </c>
      <c r="G8" s="25" t="s">
        <v>9</v>
      </c>
    </row>
    <row r="9" spans="1:80" ht="73.5" customHeight="1" x14ac:dyDescent="0.25">
      <c r="A9" s="26" t="s">
        <v>121</v>
      </c>
      <c r="B9" s="76"/>
      <c r="C9" s="27" t="s">
        <v>53</v>
      </c>
      <c r="D9" s="27" t="s">
        <v>123</v>
      </c>
      <c r="E9" s="27" t="s">
        <v>54</v>
      </c>
      <c r="F9" s="129" t="s">
        <v>122</v>
      </c>
      <c r="G9" s="130"/>
    </row>
    <row r="10" spans="1:80" x14ac:dyDescent="0.25">
      <c r="A10" s="28"/>
      <c r="B10" s="77"/>
      <c r="C10" s="29"/>
      <c r="D10" s="29"/>
      <c r="E10" s="29"/>
      <c r="F10" s="30" t="s">
        <v>55</v>
      </c>
      <c r="G10" s="31" t="s">
        <v>56</v>
      </c>
    </row>
    <row r="11" spans="1:80" ht="30" customHeight="1" x14ac:dyDescent="0.25">
      <c r="A11" s="83" t="s">
        <v>101</v>
      </c>
      <c r="B11" s="84" t="s">
        <v>102</v>
      </c>
      <c r="C11" s="36"/>
      <c r="D11" s="89"/>
      <c r="E11" s="36"/>
      <c r="F11" s="36"/>
      <c r="G11" s="37">
        <f>E11</f>
        <v>0</v>
      </c>
    </row>
    <row r="12" spans="1:80" x14ac:dyDescent="0.25">
      <c r="A12" s="87"/>
      <c r="B12" s="88"/>
      <c r="C12" s="36"/>
      <c r="D12" s="89"/>
      <c r="E12" s="36"/>
      <c r="F12" s="36"/>
      <c r="G12" s="37"/>
    </row>
    <row r="13" spans="1:80" x14ac:dyDescent="0.25">
      <c r="A13" s="87"/>
      <c r="B13" s="88"/>
      <c r="C13" s="36"/>
      <c r="D13" s="89"/>
      <c r="E13" s="36"/>
      <c r="F13" s="36"/>
      <c r="G13" s="37"/>
    </row>
    <row r="14" spans="1:80" ht="30" customHeight="1" x14ac:dyDescent="0.25">
      <c r="A14" s="85" t="s">
        <v>100</v>
      </c>
      <c r="B14" s="86" t="s">
        <v>102</v>
      </c>
      <c r="C14" s="29"/>
      <c r="D14" s="72"/>
      <c r="E14" s="32"/>
      <c r="F14" s="32"/>
      <c r="G14" s="1"/>
    </row>
    <row r="15" spans="1:80" x14ac:dyDescent="0.25">
      <c r="A15" s="87"/>
      <c r="B15" s="88"/>
      <c r="C15" s="29"/>
      <c r="D15" s="72"/>
      <c r="E15" s="32"/>
      <c r="F15" s="32"/>
      <c r="G15" s="1"/>
    </row>
    <row r="16" spans="1:80" x14ac:dyDescent="0.25">
      <c r="A16" s="87"/>
      <c r="B16" s="88"/>
      <c r="C16" s="29"/>
      <c r="D16" s="72"/>
      <c r="E16" s="32"/>
      <c r="F16" s="32"/>
      <c r="G16" s="1"/>
    </row>
    <row r="17" spans="1:7" x14ac:dyDescent="0.25">
      <c r="A17" s="87"/>
      <c r="B17" s="88"/>
      <c r="C17" s="29"/>
      <c r="D17" s="72"/>
      <c r="E17" s="32"/>
      <c r="F17" s="32"/>
      <c r="G17" s="1"/>
    </row>
    <row r="18" spans="1:7" ht="30" customHeight="1" x14ac:dyDescent="0.25">
      <c r="A18" s="83" t="s">
        <v>99</v>
      </c>
      <c r="B18" s="84" t="s">
        <v>102</v>
      </c>
      <c r="C18" s="40"/>
      <c r="D18" s="72"/>
      <c r="E18" s="40"/>
      <c r="F18" s="2"/>
      <c r="G18" s="38"/>
    </row>
    <row r="19" spans="1:7" x14ac:dyDescent="0.25">
      <c r="A19" s="87"/>
      <c r="B19" s="88"/>
      <c r="C19" s="39"/>
      <c r="D19" s="72"/>
      <c r="E19" s="40"/>
      <c r="F19" s="2"/>
      <c r="G19" s="38"/>
    </row>
    <row r="20" spans="1:7" x14ac:dyDescent="0.25">
      <c r="A20" s="87"/>
      <c r="B20" s="88"/>
      <c r="C20" s="39"/>
      <c r="D20" s="72"/>
      <c r="E20" s="40"/>
      <c r="F20" s="2"/>
      <c r="G20" s="38"/>
    </row>
    <row r="21" spans="1:7" x14ac:dyDescent="0.25">
      <c r="A21" s="87"/>
      <c r="B21" s="88"/>
      <c r="C21" s="39"/>
      <c r="D21" s="72"/>
      <c r="E21" s="40"/>
      <c r="F21" s="2"/>
      <c r="G21" s="38"/>
    </row>
    <row r="22" spans="1:7" x14ac:dyDescent="0.25">
      <c r="A22" s="87"/>
      <c r="B22" s="88"/>
      <c r="C22" s="39"/>
      <c r="D22" s="72"/>
      <c r="E22" s="40"/>
      <c r="F22" s="2"/>
      <c r="G22" s="38"/>
    </row>
    <row r="23" spans="1:7" x14ac:dyDescent="0.25">
      <c r="A23" s="87"/>
      <c r="B23" s="88"/>
      <c r="C23" s="39"/>
      <c r="D23" s="72"/>
      <c r="E23" s="40"/>
      <c r="F23" s="2"/>
      <c r="G23" s="38"/>
    </row>
    <row r="24" spans="1:7" x14ac:dyDescent="0.25">
      <c r="A24" s="106" t="s">
        <v>10</v>
      </c>
      <c r="B24" s="107"/>
      <c r="C24" s="32"/>
      <c r="D24" s="72"/>
      <c r="E24" s="32"/>
      <c r="F24" s="2"/>
      <c r="G24" s="33"/>
    </row>
    <row r="25" spans="1:7" x14ac:dyDescent="0.25">
      <c r="A25" s="104" t="s">
        <v>11</v>
      </c>
      <c r="B25" s="105"/>
      <c r="C25" s="40"/>
      <c r="D25" s="72"/>
      <c r="E25" s="40"/>
      <c r="F25" s="2"/>
      <c r="G25" s="38">
        <f t="shared" ref="G18:G62" si="0">E25</f>
        <v>0</v>
      </c>
    </row>
    <row r="26" spans="1:7" x14ac:dyDescent="0.25">
      <c r="A26" s="106" t="s">
        <v>12</v>
      </c>
      <c r="B26" s="107"/>
      <c r="C26" s="29"/>
      <c r="D26" s="72"/>
      <c r="E26" s="32"/>
      <c r="F26" s="2"/>
      <c r="G26" s="33">
        <f t="shared" si="0"/>
        <v>0</v>
      </c>
    </row>
    <row r="27" spans="1:7" x14ac:dyDescent="0.25">
      <c r="A27" s="104" t="s">
        <v>13</v>
      </c>
      <c r="B27" s="105"/>
      <c r="C27" s="39"/>
      <c r="D27" s="72"/>
      <c r="E27" s="40"/>
      <c r="F27" s="2"/>
      <c r="G27" s="38">
        <f t="shared" si="0"/>
        <v>0</v>
      </c>
    </row>
    <row r="28" spans="1:7" x14ac:dyDescent="0.25">
      <c r="A28" s="106" t="s">
        <v>14</v>
      </c>
      <c r="B28" s="107"/>
      <c r="C28" s="32"/>
      <c r="D28" s="72"/>
      <c r="E28" s="32"/>
      <c r="F28" s="2"/>
      <c r="G28" s="33">
        <f t="shared" si="0"/>
        <v>0</v>
      </c>
    </row>
    <row r="29" spans="1:7" x14ac:dyDescent="0.25">
      <c r="A29" s="104" t="s">
        <v>17</v>
      </c>
      <c r="B29" s="105"/>
      <c r="C29" s="40"/>
      <c r="D29" s="72"/>
      <c r="E29" s="40"/>
      <c r="F29" s="40">
        <f>E29</f>
        <v>0</v>
      </c>
      <c r="G29" s="1"/>
    </row>
    <row r="30" spans="1:7" x14ac:dyDescent="0.25">
      <c r="A30" s="106" t="s">
        <v>18</v>
      </c>
      <c r="B30" s="107"/>
      <c r="C30" s="32"/>
      <c r="D30" s="72"/>
      <c r="E30" s="32"/>
      <c r="F30" s="2"/>
      <c r="G30" s="33">
        <f>E30</f>
        <v>0</v>
      </c>
    </row>
    <row r="31" spans="1:7" x14ac:dyDescent="0.25">
      <c r="A31" s="104" t="s">
        <v>19</v>
      </c>
      <c r="B31" s="105"/>
      <c r="C31" s="40"/>
      <c r="D31" s="72"/>
      <c r="E31" s="40"/>
      <c r="F31" s="40">
        <f>E31</f>
        <v>0</v>
      </c>
      <c r="G31" s="1"/>
    </row>
    <row r="32" spans="1:7" x14ac:dyDescent="0.25">
      <c r="A32" s="106" t="s">
        <v>15</v>
      </c>
      <c r="B32" s="107"/>
      <c r="C32" s="29"/>
      <c r="D32" s="72"/>
      <c r="E32" s="32"/>
      <c r="F32" s="2"/>
      <c r="G32" s="33">
        <f t="shared" si="0"/>
        <v>0</v>
      </c>
    </row>
    <row r="33" spans="1:7" x14ac:dyDescent="0.25">
      <c r="A33" s="104" t="s">
        <v>16</v>
      </c>
      <c r="B33" s="105"/>
      <c r="C33" s="40"/>
      <c r="D33" s="72"/>
      <c r="E33" s="40">
        <f t="shared" ref="E33:E63" si="1">D33</f>
        <v>0</v>
      </c>
      <c r="F33" s="2"/>
      <c r="G33" s="38">
        <f t="shared" si="0"/>
        <v>0</v>
      </c>
    </row>
    <row r="34" spans="1:7" x14ac:dyDescent="0.25">
      <c r="A34" s="106" t="s">
        <v>20</v>
      </c>
      <c r="B34" s="107"/>
      <c r="C34" s="29"/>
      <c r="D34" s="72"/>
      <c r="E34" s="32">
        <f t="shared" si="1"/>
        <v>0</v>
      </c>
      <c r="F34" s="32">
        <f>E34</f>
        <v>0</v>
      </c>
      <c r="G34" s="1"/>
    </row>
    <row r="35" spans="1:7" x14ac:dyDescent="0.25">
      <c r="A35" s="104" t="s">
        <v>21</v>
      </c>
      <c r="B35" s="105"/>
      <c r="C35" s="40"/>
      <c r="D35" s="72"/>
      <c r="E35" s="40"/>
      <c r="F35" s="40">
        <f>E35</f>
        <v>0</v>
      </c>
      <c r="G35" s="1"/>
    </row>
    <row r="36" spans="1:7" x14ac:dyDescent="0.25">
      <c r="A36" s="106" t="s">
        <v>22</v>
      </c>
      <c r="B36" s="107"/>
      <c r="C36" s="29"/>
      <c r="D36" s="72"/>
      <c r="E36" s="32"/>
      <c r="F36" s="2"/>
      <c r="G36" s="33">
        <f t="shared" si="0"/>
        <v>0</v>
      </c>
    </row>
    <row r="37" spans="1:7" x14ac:dyDescent="0.25">
      <c r="A37" s="104" t="s">
        <v>23</v>
      </c>
      <c r="B37" s="105"/>
      <c r="C37" s="39"/>
      <c r="D37" s="72"/>
      <c r="E37" s="40"/>
      <c r="F37" s="40">
        <f>E37</f>
        <v>0</v>
      </c>
      <c r="G37" s="1"/>
    </row>
    <row r="38" spans="1:7" x14ac:dyDescent="0.25">
      <c r="A38" s="106" t="s">
        <v>24</v>
      </c>
      <c r="B38" s="107"/>
      <c r="C38" s="29"/>
      <c r="D38" s="72"/>
      <c r="E38" s="32"/>
      <c r="F38" s="2"/>
      <c r="G38" s="33">
        <f t="shared" si="0"/>
        <v>0</v>
      </c>
    </row>
    <row r="39" spans="1:7" x14ac:dyDescent="0.25">
      <c r="A39" s="104" t="s">
        <v>25</v>
      </c>
      <c r="B39" s="105"/>
      <c r="C39" s="40"/>
      <c r="D39" s="72"/>
      <c r="E39" s="40"/>
      <c r="F39" s="40">
        <f>E39</f>
        <v>0</v>
      </c>
      <c r="G39" s="1"/>
    </row>
    <row r="40" spans="1:7" ht="30" customHeight="1" x14ac:dyDescent="0.25">
      <c r="A40" s="106" t="s">
        <v>26</v>
      </c>
      <c r="B40" s="107"/>
      <c r="C40" s="32"/>
      <c r="D40" s="72"/>
      <c r="E40" s="32"/>
      <c r="F40" s="32">
        <f>E40</f>
        <v>0</v>
      </c>
      <c r="G40" s="1"/>
    </row>
    <row r="41" spans="1:7" ht="30" customHeight="1" x14ac:dyDescent="0.25">
      <c r="A41" s="104" t="s">
        <v>27</v>
      </c>
      <c r="B41" s="105"/>
      <c r="C41" s="39"/>
      <c r="D41" s="72"/>
      <c r="E41" s="40">
        <f t="shared" si="1"/>
        <v>0</v>
      </c>
      <c r="F41" s="40">
        <f>E41</f>
        <v>0</v>
      </c>
      <c r="G41" s="1"/>
    </row>
    <row r="42" spans="1:7" ht="30" customHeight="1" x14ac:dyDescent="0.25">
      <c r="A42" s="106" t="s">
        <v>28</v>
      </c>
      <c r="B42" s="107"/>
      <c r="C42" s="32"/>
      <c r="D42" s="72"/>
      <c r="E42" s="32">
        <f>D42</f>
        <v>0</v>
      </c>
      <c r="F42" s="2"/>
      <c r="G42" s="33">
        <f t="shared" si="0"/>
        <v>0</v>
      </c>
    </row>
    <row r="43" spans="1:7" ht="30" customHeight="1" x14ac:dyDescent="0.25">
      <c r="A43" s="104" t="s">
        <v>29</v>
      </c>
      <c r="B43" s="105"/>
      <c r="C43" s="39"/>
      <c r="D43" s="72"/>
      <c r="E43" s="40"/>
      <c r="F43" s="2"/>
      <c r="G43" s="38">
        <f t="shared" si="0"/>
        <v>0</v>
      </c>
    </row>
    <row r="44" spans="1:7" x14ac:dyDescent="0.25">
      <c r="A44" s="106" t="s">
        <v>58</v>
      </c>
      <c r="B44" s="107"/>
      <c r="C44" s="29"/>
      <c r="D44" s="72"/>
      <c r="E44" s="32"/>
      <c r="F44" s="32">
        <f>E44</f>
        <v>0</v>
      </c>
      <c r="G44" s="1"/>
    </row>
    <row r="45" spans="1:7" x14ac:dyDescent="0.25">
      <c r="A45" s="104" t="s">
        <v>30</v>
      </c>
      <c r="B45" s="105"/>
      <c r="C45" s="39"/>
      <c r="D45" s="72"/>
      <c r="E45" s="40">
        <f t="shared" si="1"/>
        <v>0</v>
      </c>
      <c r="F45" s="40">
        <f>E45</f>
        <v>0</v>
      </c>
      <c r="G45" s="1"/>
    </row>
    <row r="46" spans="1:7" x14ac:dyDescent="0.25">
      <c r="A46" s="106" t="s">
        <v>31</v>
      </c>
      <c r="B46" s="107"/>
      <c r="C46" s="29"/>
      <c r="D46" s="72"/>
      <c r="E46" s="32">
        <f t="shared" si="1"/>
        <v>0</v>
      </c>
      <c r="F46" s="2"/>
      <c r="G46" s="33">
        <f t="shared" si="0"/>
        <v>0</v>
      </c>
    </row>
    <row r="47" spans="1:7" x14ac:dyDescent="0.25">
      <c r="A47" s="104" t="s">
        <v>32</v>
      </c>
      <c r="B47" s="105"/>
      <c r="C47" s="39"/>
      <c r="D47" s="72"/>
      <c r="E47" s="40">
        <f t="shared" si="1"/>
        <v>0</v>
      </c>
      <c r="F47" s="40">
        <f>E47</f>
        <v>0</v>
      </c>
      <c r="G47" s="1"/>
    </row>
    <row r="48" spans="1:7" x14ac:dyDescent="0.25">
      <c r="A48" s="106" t="s">
        <v>33</v>
      </c>
      <c r="B48" s="107"/>
      <c r="C48" s="29"/>
      <c r="D48" s="72"/>
      <c r="E48" s="32"/>
      <c r="F48" s="32">
        <f>E48</f>
        <v>0</v>
      </c>
      <c r="G48" s="1"/>
    </row>
    <row r="49" spans="1:9" ht="30" customHeight="1" x14ac:dyDescent="0.25">
      <c r="A49" s="104" t="s">
        <v>34</v>
      </c>
      <c r="B49" s="105"/>
      <c r="C49" s="39"/>
      <c r="D49" s="72"/>
      <c r="E49" s="40"/>
      <c r="F49" s="40">
        <f>E49</f>
        <v>0</v>
      </c>
      <c r="G49" s="1"/>
    </row>
    <row r="50" spans="1:9" x14ac:dyDescent="0.25">
      <c r="A50" s="106" t="s">
        <v>35</v>
      </c>
      <c r="B50" s="107"/>
      <c r="C50" s="29"/>
      <c r="D50" s="72"/>
      <c r="E50" s="32"/>
      <c r="F50" s="2"/>
      <c r="G50" s="33">
        <f t="shared" si="0"/>
        <v>0</v>
      </c>
    </row>
    <row r="51" spans="1:9" x14ac:dyDescent="0.25">
      <c r="A51" s="104" t="s">
        <v>36</v>
      </c>
      <c r="B51" s="105"/>
      <c r="C51" s="39"/>
      <c r="D51" s="72"/>
      <c r="E51" s="40"/>
      <c r="F51" s="2"/>
      <c r="G51" s="38">
        <f t="shared" si="0"/>
        <v>0</v>
      </c>
    </row>
    <row r="52" spans="1:9" x14ac:dyDescent="0.25">
      <c r="A52" s="106" t="s">
        <v>37</v>
      </c>
      <c r="B52" s="107"/>
      <c r="C52" s="29"/>
      <c r="D52" s="72"/>
      <c r="E52" s="32">
        <f>D52</f>
        <v>0</v>
      </c>
      <c r="F52" s="32">
        <f>E52</f>
        <v>0</v>
      </c>
      <c r="G52" s="1"/>
    </row>
    <row r="53" spans="1:9" x14ac:dyDescent="0.25">
      <c r="A53" s="104" t="s">
        <v>41</v>
      </c>
      <c r="B53" s="105"/>
      <c r="C53" s="39"/>
      <c r="D53" s="72"/>
      <c r="E53" s="40"/>
      <c r="F53" s="40">
        <f>E53</f>
        <v>0</v>
      </c>
      <c r="G53" s="1"/>
    </row>
    <row r="54" spans="1:9" x14ac:dyDescent="0.25">
      <c r="A54" s="106" t="s">
        <v>39</v>
      </c>
      <c r="B54" s="107"/>
      <c r="C54" s="29"/>
      <c r="D54" s="72"/>
      <c r="E54" s="32"/>
      <c r="F54" s="32">
        <f>E54</f>
        <v>0</v>
      </c>
      <c r="G54" s="1"/>
    </row>
    <row r="55" spans="1:9" x14ac:dyDescent="0.25">
      <c r="A55" s="104" t="s">
        <v>40</v>
      </c>
      <c r="B55" s="105"/>
      <c r="C55" s="39"/>
      <c r="D55" s="72"/>
      <c r="E55" s="40">
        <f t="shared" si="1"/>
        <v>0</v>
      </c>
      <c r="F55" s="2"/>
      <c r="G55" s="38">
        <f t="shared" si="0"/>
        <v>0</v>
      </c>
    </row>
    <row r="56" spans="1:9" x14ac:dyDescent="0.25">
      <c r="A56" s="106" t="s">
        <v>38</v>
      </c>
      <c r="B56" s="107"/>
      <c r="C56" s="29"/>
      <c r="D56" s="72"/>
      <c r="E56" s="32">
        <f t="shared" si="1"/>
        <v>0</v>
      </c>
      <c r="F56" s="2"/>
      <c r="G56" s="33">
        <f t="shared" si="0"/>
        <v>0</v>
      </c>
    </row>
    <row r="57" spans="1:9" ht="30" customHeight="1" x14ac:dyDescent="0.25">
      <c r="A57" s="104" t="s">
        <v>42</v>
      </c>
      <c r="B57" s="105"/>
      <c r="C57" s="39"/>
      <c r="D57" s="72"/>
      <c r="E57" s="40"/>
      <c r="F57" s="40">
        <f>E57</f>
        <v>0</v>
      </c>
      <c r="G57" s="1"/>
    </row>
    <row r="58" spans="1:9" x14ac:dyDescent="0.25">
      <c r="A58" s="106" t="s">
        <v>43</v>
      </c>
      <c r="B58" s="107"/>
      <c r="C58" s="29"/>
      <c r="D58" s="72"/>
      <c r="E58" s="32"/>
      <c r="F58" s="2"/>
      <c r="G58" s="33">
        <f t="shared" si="0"/>
        <v>0</v>
      </c>
    </row>
    <row r="59" spans="1:9" x14ac:dyDescent="0.25">
      <c r="A59" s="104" t="s">
        <v>44</v>
      </c>
      <c r="B59" s="105"/>
      <c r="C59" s="39"/>
      <c r="D59" s="72"/>
      <c r="E59" s="40"/>
      <c r="F59" s="2"/>
      <c r="G59" s="38">
        <f t="shared" si="0"/>
        <v>0</v>
      </c>
      <c r="I59">
        <f>455025-451025</f>
        <v>4000</v>
      </c>
    </row>
    <row r="60" spans="1:9" x14ac:dyDescent="0.25">
      <c r="A60" s="106" t="s">
        <v>45</v>
      </c>
      <c r="B60" s="107"/>
      <c r="C60" s="29"/>
      <c r="D60" s="72"/>
      <c r="E60" s="32"/>
      <c r="F60" s="32">
        <f>E60</f>
        <v>0</v>
      </c>
      <c r="G60" s="1"/>
    </row>
    <row r="61" spans="1:9" x14ac:dyDescent="0.25">
      <c r="A61" s="104" t="s">
        <v>46</v>
      </c>
      <c r="B61" s="105"/>
      <c r="C61" s="39"/>
      <c r="D61" s="72"/>
      <c r="E61" s="40"/>
      <c r="F61" s="40">
        <f>E61</f>
        <v>0</v>
      </c>
      <c r="G61" s="1"/>
    </row>
    <row r="62" spans="1:9" x14ac:dyDescent="0.25">
      <c r="A62" s="106" t="s">
        <v>47</v>
      </c>
      <c r="B62" s="107"/>
      <c r="C62" s="29"/>
      <c r="D62" s="72"/>
      <c r="E62" s="32">
        <f t="shared" si="1"/>
        <v>0</v>
      </c>
      <c r="F62" s="2"/>
      <c r="G62" s="33">
        <f t="shared" si="0"/>
        <v>0</v>
      </c>
    </row>
    <row r="63" spans="1:9" x14ac:dyDescent="0.25">
      <c r="A63" s="104" t="s">
        <v>48</v>
      </c>
      <c r="B63" s="105"/>
      <c r="C63" s="39"/>
      <c r="D63" s="72"/>
      <c r="E63" s="40">
        <f t="shared" si="1"/>
        <v>0</v>
      </c>
      <c r="F63" s="2"/>
      <c r="G63" s="38">
        <f>E63</f>
        <v>0</v>
      </c>
    </row>
    <row r="64" spans="1:9" ht="30" customHeight="1" x14ac:dyDescent="0.25">
      <c r="A64" s="106" t="s">
        <v>59</v>
      </c>
      <c r="B64" s="107"/>
      <c r="C64" s="32">
        <f>SUM(C11:C63)</f>
        <v>0</v>
      </c>
      <c r="D64" s="32">
        <f>SUM(D11:D63)</f>
        <v>0</v>
      </c>
      <c r="E64" s="32"/>
      <c r="F64" s="32">
        <f>SUM(F11:F63)</f>
        <v>0</v>
      </c>
      <c r="G64" s="33">
        <f>SUM(G11:G63)</f>
        <v>0</v>
      </c>
      <c r="I64" t="s">
        <v>60</v>
      </c>
    </row>
    <row r="65" spans="1:10" ht="30" customHeight="1" x14ac:dyDescent="0.25">
      <c r="A65" s="104" t="s">
        <v>110</v>
      </c>
      <c r="B65" s="105"/>
      <c r="C65" s="40">
        <f>C64*8.2%</f>
        <v>0</v>
      </c>
      <c r="D65" s="40">
        <f>D64*8.2%</f>
        <v>0</v>
      </c>
      <c r="E65" s="40">
        <f>E64*8.2%</f>
        <v>0</v>
      </c>
      <c r="F65" s="40" t="e">
        <f>F64/E64*E65</f>
        <v>#DIV/0!</v>
      </c>
      <c r="G65" s="38" t="e">
        <f>G64/E64*E65</f>
        <v>#DIV/0!</v>
      </c>
      <c r="H65" s="14">
        <f>D64*8.2%</f>
        <v>0</v>
      </c>
      <c r="I65">
        <f>F64*8.2%</f>
        <v>0</v>
      </c>
      <c r="J65">
        <f>G64*8.2%</f>
        <v>0</v>
      </c>
    </row>
    <row r="66" spans="1:10" x14ac:dyDescent="0.25">
      <c r="A66" s="106" t="s">
        <v>52</v>
      </c>
      <c r="B66" s="107"/>
      <c r="C66" s="32">
        <f>C64+C65</f>
        <v>0</v>
      </c>
      <c r="D66" s="32">
        <f>D64+D65</f>
        <v>0</v>
      </c>
      <c r="E66" s="32">
        <f>E64+E65</f>
        <v>0</v>
      </c>
      <c r="F66" s="32" t="e">
        <f>F64+F65</f>
        <v>#DIV/0!</v>
      </c>
      <c r="G66" s="33" t="e">
        <f>G64+G65</f>
        <v>#DIV/0!</v>
      </c>
    </row>
    <row r="67" spans="1:10" x14ac:dyDescent="0.25">
      <c r="A67" s="104" t="s">
        <v>49</v>
      </c>
      <c r="B67" s="105"/>
      <c r="C67" s="72"/>
      <c r="D67" s="72"/>
      <c r="E67" s="72"/>
      <c r="F67" s="40"/>
      <c r="G67" s="38"/>
    </row>
    <row r="68" spans="1:10" x14ac:dyDescent="0.25">
      <c r="A68" s="106" t="s">
        <v>50</v>
      </c>
      <c r="B68" s="107"/>
      <c r="C68" s="32" t="e">
        <f>C66/C67</f>
        <v>#DIV/0!</v>
      </c>
      <c r="D68" s="32" t="e">
        <f>D66/D67</f>
        <v>#DIV/0!</v>
      </c>
      <c r="E68" s="32"/>
      <c r="F68" s="32" t="e">
        <f t="shared" ref="F68:G68" si="2">F66/F67</f>
        <v>#DIV/0!</v>
      </c>
      <c r="G68" s="33" t="e">
        <f t="shared" si="2"/>
        <v>#DIV/0!</v>
      </c>
    </row>
    <row r="69" spans="1:10" ht="30" customHeight="1" x14ac:dyDescent="0.25">
      <c r="A69" s="104" t="s">
        <v>51</v>
      </c>
      <c r="B69" s="105"/>
      <c r="C69" s="40" t="e">
        <f>C68/12</f>
        <v>#DIV/0!</v>
      </c>
      <c r="D69" s="40" t="e">
        <f t="shared" ref="D69:G69" si="3">D68/12</f>
        <v>#DIV/0!</v>
      </c>
      <c r="E69" s="40">
        <f t="shared" si="3"/>
        <v>0</v>
      </c>
      <c r="F69" s="40" t="e">
        <f t="shared" si="3"/>
        <v>#DIV/0!</v>
      </c>
      <c r="G69" s="38" t="e">
        <f t="shared" si="3"/>
        <v>#DIV/0!</v>
      </c>
    </row>
    <row r="70" spans="1:10" ht="30.75" customHeight="1" thickBot="1" x14ac:dyDescent="0.3">
      <c r="A70" s="110" t="s">
        <v>57</v>
      </c>
      <c r="B70" s="111"/>
      <c r="C70" s="34" t="e">
        <f>C68/365</f>
        <v>#DIV/0!</v>
      </c>
      <c r="D70" s="34" t="e">
        <f t="shared" ref="D70:G70" si="4">D68/365</f>
        <v>#DIV/0!</v>
      </c>
      <c r="E70" s="34">
        <f t="shared" si="4"/>
        <v>0</v>
      </c>
      <c r="F70" s="34" t="e">
        <f t="shared" si="4"/>
        <v>#DIV/0!</v>
      </c>
      <c r="G70" s="35" t="e">
        <f t="shared" si="4"/>
        <v>#DIV/0!</v>
      </c>
      <c r="H70" s="14" t="e">
        <f>G68/364</f>
        <v>#DIV/0!</v>
      </c>
    </row>
    <row r="71" spans="1:10" x14ac:dyDescent="0.25">
      <c r="A71" s="15"/>
      <c r="B71" s="15"/>
      <c r="C71" s="13"/>
      <c r="D71" s="13"/>
      <c r="E71" s="13"/>
      <c r="F71" s="13"/>
      <c r="G71" s="13"/>
      <c r="H71" s="14"/>
    </row>
    <row r="72" spans="1:10" ht="15.75" thickBot="1" x14ac:dyDescent="0.3">
      <c r="A72" s="15"/>
      <c r="B72" s="15"/>
      <c r="C72" s="13"/>
      <c r="D72" s="13"/>
      <c r="E72" s="13"/>
      <c r="F72" s="13"/>
      <c r="G72" s="13"/>
      <c r="H72" s="14"/>
    </row>
    <row r="73" spans="1:10" ht="18.75" x14ac:dyDescent="0.3">
      <c r="A73" s="50" t="s">
        <v>113</v>
      </c>
      <c r="B73" s="78"/>
      <c r="C73" s="51"/>
      <c r="D73" s="51"/>
      <c r="E73" s="51" t="s">
        <v>114</v>
      </c>
      <c r="F73" s="51"/>
      <c r="G73" s="52"/>
    </row>
    <row r="74" spans="1:10" ht="18.75" x14ac:dyDescent="0.3">
      <c r="A74" s="100" t="s">
        <v>109</v>
      </c>
      <c r="B74" s="137" t="s">
        <v>115</v>
      </c>
      <c r="C74" s="137"/>
      <c r="D74" s="56"/>
      <c r="E74" s="56" t="s">
        <v>116</v>
      </c>
      <c r="F74" s="56"/>
      <c r="G74" s="57"/>
    </row>
    <row r="75" spans="1:10" ht="19.5" thickBot="1" x14ac:dyDescent="0.35">
      <c r="A75" s="100" t="s">
        <v>117</v>
      </c>
      <c r="B75" s="101"/>
      <c r="C75" s="56"/>
      <c r="D75" s="56"/>
      <c r="E75" s="56"/>
      <c r="F75" s="56"/>
      <c r="G75" s="57"/>
    </row>
    <row r="76" spans="1:10" ht="45.75" thickBot="1" x14ac:dyDescent="0.3">
      <c r="A76" s="134" t="s">
        <v>64</v>
      </c>
      <c r="B76" s="135"/>
      <c r="C76" s="136"/>
      <c r="D76" s="99" t="s">
        <v>118</v>
      </c>
      <c r="E76" s="84" t="s">
        <v>119</v>
      </c>
      <c r="F76" s="98" t="s">
        <v>112</v>
      </c>
      <c r="G76" s="61"/>
    </row>
    <row r="77" spans="1:10" ht="15.75" x14ac:dyDescent="0.25">
      <c r="A77" s="131" t="s">
        <v>65</v>
      </c>
      <c r="B77" s="132"/>
      <c r="C77" s="133"/>
      <c r="D77" s="97"/>
      <c r="E77" s="97"/>
      <c r="F77" s="96"/>
      <c r="G77" s="29"/>
    </row>
    <row r="78" spans="1:10" ht="15.75" x14ac:dyDescent="0.25">
      <c r="A78" s="118" t="s">
        <v>66</v>
      </c>
      <c r="B78" s="119"/>
      <c r="C78" s="120"/>
      <c r="D78" s="97"/>
      <c r="E78" s="97"/>
      <c r="F78" s="98"/>
      <c r="G78" s="39"/>
    </row>
    <row r="79" spans="1:10" ht="30" customHeight="1" x14ac:dyDescent="0.25">
      <c r="A79" s="121" t="s">
        <v>67</v>
      </c>
      <c r="B79" s="122"/>
      <c r="C79" s="123"/>
      <c r="D79" s="97"/>
      <c r="E79" s="97"/>
      <c r="F79" s="96"/>
      <c r="G79" s="29"/>
    </row>
    <row r="80" spans="1:10" ht="15.75" x14ac:dyDescent="0.25">
      <c r="A80" s="118" t="s">
        <v>68</v>
      </c>
      <c r="B80" s="119"/>
      <c r="C80" s="120"/>
      <c r="D80" s="97"/>
      <c r="E80" s="97"/>
      <c r="F80" s="98"/>
      <c r="G80" s="39"/>
    </row>
    <row r="81" spans="1:7" ht="15.75" x14ac:dyDescent="0.25">
      <c r="A81" s="121" t="s">
        <v>69</v>
      </c>
      <c r="B81" s="122"/>
      <c r="C81" s="123"/>
      <c r="D81" s="97"/>
      <c r="E81" s="97"/>
      <c r="F81" s="96"/>
      <c r="G81" s="29"/>
    </row>
    <row r="82" spans="1:7" ht="15.75" x14ac:dyDescent="0.25">
      <c r="A82" s="118" t="s">
        <v>70</v>
      </c>
      <c r="B82" s="119"/>
      <c r="C82" s="120"/>
      <c r="D82" s="97"/>
      <c r="E82" s="97"/>
      <c r="F82" s="98"/>
      <c r="G82" s="39"/>
    </row>
    <row r="83" spans="1:7" x14ac:dyDescent="0.25">
      <c r="A83" s="54" t="s">
        <v>120</v>
      </c>
      <c r="B83" s="81"/>
      <c r="C83" s="55"/>
      <c r="D83" s="55">
        <f>SUM(D77:D82)</f>
        <v>0</v>
      </c>
      <c r="E83" s="55">
        <f>SUM(E77:E82)</f>
        <v>0</v>
      </c>
      <c r="F83" s="56"/>
      <c r="G83" s="57"/>
    </row>
    <row r="84" spans="1:7" x14ac:dyDescent="0.25">
      <c r="A84" s="59"/>
      <c r="B84" s="79"/>
      <c r="C84" s="62"/>
      <c r="D84" s="62"/>
      <c r="E84" s="62"/>
      <c r="F84" s="60"/>
      <c r="G84" s="61"/>
    </row>
    <row r="85" spans="1:7" x14ac:dyDescent="0.25">
      <c r="A85" s="108"/>
      <c r="B85" s="109"/>
      <c r="C85" s="18"/>
      <c r="D85" s="19" t="e">
        <f>D83/(D83+(E83/4))</f>
        <v>#DIV/0!</v>
      </c>
      <c r="E85" s="19" t="e">
        <f>1-D85</f>
        <v>#DIV/0!</v>
      </c>
      <c r="F85" s="12"/>
      <c r="G85" s="16"/>
    </row>
    <row r="86" spans="1:7" x14ac:dyDescent="0.25">
      <c r="A86" s="53"/>
      <c r="B86" s="80"/>
      <c r="C86" s="55"/>
      <c r="D86" s="55"/>
      <c r="E86" s="55"/>
      <c r="F86" s="56"/>
      <c r="G86" s="57"/>
    </row>
    <row r="87" spans="1:7" s="70" customFormat="1" x14ac:dyDescent="0.25">
      <c r="A87" s="63" t="s">
        <v>78</v>
      </c>
      <c r="B87" s="82"/>
      <c r="C87" s="62"/>
      <c r="D87" s="64" t="e">
        <f>((G70*D85)/D83)*1.002</f>
        <v>#DIV/0!</v>
      </c>
      <c r="E87" s="62"/>
      <c r="F87" s="60"/>
      <c r="G87" s="61"/>
    </row>
    <row r="88" spans="1:7" s="70" customFormat="1" ht="71.25" customHeight="1" thickBot="1" x14ac:dyDescent="0.3">
      <c r="A88" s="54" t="s">
        <v>79</v>
      </c>
      <c r="B88" s="81"/>
      <c r="C88" s="55"/>
      <c r="D88" s="58" t="e">
        <f>(IF(E85=0,"",(E85*G70)/E83))*1.002</f>
        <v>#DIV/0!</v>
      </c>
      <c r="E88" s="55"/>
      <c r="F88" s="56"/>
      <c r="G88" s="57"/>
    </row>
    <row r="89" spans="1:7" s="70" customFormat="1" ht="37.5" customHeight="1" thickBot="1" x14ac:dyDescent="0.35">
      <c r="A89" s="116" t="s">
        <v>97</v>
      </c>
      <c r="B89" s="117"/>
      <c r="C89" s="117"/>
      <c r="D89" s="65" t="e">
        <f>IF(D88="",D87*D83,(D87*D83)+(D88*E83))</f>
        <v>#DIV/0!</v>
      </c>
      <c r="E89" s="66"/>
      <c r="F89" s="67"/>
      <c r="G89" s="68"/>
    </row>
    <row r="90" spans="1:7" s="70" customFormat="1" ht="48.75" customHeight="1" thickBot="1" x14ac:dyDescent="0.3">
      <c r="A90" s="90" t="s">
        <v>103</v>
      </c>
      <c r="B90" s="91"/>
      <c r="C90" s="92"/>
      <c r="D90" s="92"/>
      <c r="E90" s="92"/>
      <c r="F90" s="92"/>
      <c r="G90" s="93"/>
    </row>
    <row r="91" spans="1:7" s="70" customFormat="1" ht="45" customHeight="1" thickBot="1" x14ac:dyDescent="0.3">
      <c r="A91" s="95" t="s">
        <v>108</v>
      </c>
      <c r="B91" s="112"/>
      <c r="C91" s="112"/>
      <c r="D91" s="112"/>
      <c r="E91" s="112"/>
      <c r="F91" s="112"/>
      <c r="G91" s="113"/>
    </row>
    <row r="92" spans="1:7" s="70" customFormat="1" ht="15.75" thickBot="1" x14ac:dyDescent="0.3">
      <c r="A92" s="95" t="s">
        <v>105</v>
      </c>
      <c r="B92" s="112" t="s">
        <v>104</v>
      </c>
      <c r="C92" s="112"/>
      <c r="D92" s="112"/>
      <c r="E92" s="112"/>
      <c r="F92" s="112"/>
      <c r="G92" s="113"/>
    </row>
    <row r="93" spans="1:7" s="70" customFormat="1" ht="15.75" thickBot="1" x14ac:dyDescent="0.3">
      <c r="A93" s="94" t="s">
        <v>106</v>
      </c>
      <c r="B93" s="114" t="s">
        <v>107</v>
      </c>
      <c r="C93" s="114"/>
      <c r="D93" s="114"/>
      <c r="E93" s="114"/>
      <c r="F93" s="114"/>
      <c r="G93" s="115"/>
    </row>
    <row r="94" spans="1:7" s="70" customFormat="1" ht="15.75" thickBot="1" x14ac:dyDescent="0.3">
      <c r="A94" s="95" t="s">
        <v>111</v>
      </c>
      <c r="B94" s="102"/>
      <c r="C94" s="102"/>
      <c r="D94" s="102"/>
      <c r="E94" s="102"/>
      <c r="F94" s="102"/>
      <c r="G94" s="103"/>
    </row>
    <row r="95" spans="1:7" s="70" customFormat="1" x14ac:dyDescent="0.25">
      <c r="A95" s="69"/>
      <c r="B95" s="69"/>
    </row>
    <row r="96" spans="1:7" s="70" customFormat="1" x14ac:dyDescent="0.25">
      <c r="A96" s="69"/>
      <c r="B96" s="69"/>
    </row>
    <row r="97" spans="1:2" s="70" customFormat="1" x14ac:dyDescent="0.25">
      <c r="A97" s="69"/>
      <c r="B97" s="69"/>
    </row>
    <row r="98" spans="1:2" s="70" customFormat="1" x14ac:dyDescent="0.25">
      <c r="A98" s="69"/>
      <c r="B98" s="69"/>
    </row>
    <row r="99" spans="1:2" s="70" customFormat="1" x14ac:dyDescent="0.25">
      <c r="A99" s="69"/>
      <c r="B99" s="69"/>
    </row>
    <row r="100" spans="1:2" s="70" customFormat="1" x14ac:dyDescent="0.25">
      <c r="A100" s="69"/>
      <c r="B100" s="69"/>
    </row>
    <row r="101" spans="1:2" s="70" customFormat="1" x14ac:dyDescent="0.25">
      <c r="A101" s="69"/>
      <c r="B101" s="69"/>
    </row>
    <row r="102" spans="1:2" s="70" customFormat="1" x14ac:dyDescent="0.25">
      <c r="A102" s="69"/>
      <c r="B102" s="69"/>
    </row>
    <row r="103" spans="1:2" s="70" customFormat="1" x14ac:dyDescent="0.25">
      <c r="A103" s="69"/>
      <c r="B103" s="69"/>
    </row>
    <row r="104" spans="1:2" s="70" customFormat="1" x14ac:dyDescent="0.25">
      <c r="A104" s="69"/>
      <c r="B104" s="69"/>
    </row>
    <row r="105" spans="1:2" s="70" customFormat="1" x14ac:dyDescent="0.25">
      <c r="A105" s="69"/>
      <c r="B105" s="69"/>
    </row>
    <row r="106" spans="1:2" s="70" customFormat="1" x14ac:dyDescent="0.25">
      <c r="A106" s="69"/>
      <c r="B106" s="69"/>
    </row>
    <row r="107" spans="1:2" s="70" customFormat="1" x14ac:dyDescent="0.25">
      <c r="A107" s="69"/>
      <c r="B107" s="69"/>
    </row>
    <row r="108" spans="1:2" s="70" customFormat="1" x14ac:dyDescent="0.25">
      <c r="A108" s="69"/>
      <c r="B108" s="69"/>
    </row>
    <row r="109" spans="1:2" s="70" customFormat="1" x14ac:dyDescent="0.25">
      <c r="A109" s="69"/>
      <c r="B109" s="69"/>
    </row>
    <row r="110" spans="1:2" s="70" customFormat="1" x14ac:dyDescent="0.25">
      <c r="A110" s="69"/>
      <c r="B110" s="69"/>
    </row>
    <row r="111" spans="1:2" s="70" customFormat="1" x14ac:dyDescent="0.25">
      <c r="A111" s="69"/>
      <c r="B111" s="69"/>
    </row>
    <row r="112" spans="1:2" s="70" customFormat="1" x14ac:dyDescent="0.25">
      <c r="A112" s="69"/>
      <c r="B112" s="69"/>
    </row>
    <row r="113" spans="1:2" s="70" customFormat="1" x14ac:dyDescent="0.25">
      <c r="A113" s="69"/>
      <c r="B113" s="69"/>
    </row>
    <row r="114" spans="1:2" s="70" customFormat="1" x14ac:dyDescent="0.25">
      <c r="A114" s="69"/>
      <c r="B114" s="69"/>
    </row>
    <row r="115" spans="1:2" s="70" customFormat="1" x14ac:dyDescent="0.25">
      <c r="A115" s="69"/>
      <c r="B115" s="69"/>
    </row>
    <row r="116" spans="1:2" s="70" customFormat="1" x14ac:dyDescent="0.25">
      <c r="A116" s="69"/>
      <c r="B116" s="69"/>
    </row>
    <row r="117" spans="1:2" s="70" customFormat="1" x14ac:dyDescent="0.25">
      <c r="A117" s="69"/>
      <c r="B117" s="69"/>
    </row>
    <row r="118" spans="1:2" s="70" customFormat="1" x14ac:dyDescent="0.25">
      <c r="A118" s="69"/>
      <c r="B118" s="69"/>
    </row>
    <row r="119" spans="1:2" s="70" customFormat="1" x14ac:dyDescent="0.25">
      <c r="A119" s="69"/>
      <c r="B119" s="69"/>
    </row>
    <row r="120" spans="1:2" s="70" customFormat="1" x14ac:dyDescent="0.25">
      <c r="A120" s="69"/>
      <c r="B120" s="69"/>
    </row>
    <row r="121" spans="1:2" s="70" customFormat="1" x14ac:dyDescent="0.25">
      <c r="A121" s="69"/>
      <c r="B121" s="69"/>
    </row>
    <row r="122" spans="1:2" s="70" customFormat="1" x14ac:dyDescent="0.25">
      <c r="A122" s="69"/>
      <c r="B122" s="69"/>
    </row>
    <row r="123" spans="1:2" s="70" customFormat="1" x14ac:dyDescent="0.25">
      <c r="A123" s="69"/>
      <c r="B123" s="69"/>
    </row>
    <row r="124" spans="1:2" s="70" customFormat="1" x14ac:dyDescent="0.25">
      <c r="A124" s="69"/>
      <c r="B124" s="69"/>
    </row>
    <row r="125" spans="1:2" s="70" customFormat="1" x14ac:dyDescent="0.25">
      <c r="A125" s="69"/>
      <c r="B125" s="69"/>
    </row>
    <row r="126" spans="1:2" s="70" customFormat="1" x14ac:dyDescent="0.25">
      <c r="A126" s="69"/>
      <c r="B126" s="69"/>
    </row>
    <row r="127" spans="1:2" s="70" customFormat="1" x14ac:dyDescent="0.25">
      <c r="A127" s="69"/>
      <c r="B127" s="69"/>
    </row>
    <row r="128" spans="1:2" s="70" customFormat="1" x14ac:dyDescent="0.25">
      <c r="A128" s="69"/>
      <c r="B128" s="69"/>
    </row>
    <row r="129" spans="1:2" s="70" customFormat="1" x14ac:dyDescent="0.25">
      <c r="A129" s="69"/>
      <c r="B129" s="69"/>
    </row>
    <row r="130" spans="1:2" s="70" customFormat="1" x14ac:dyDescent="0.25">
      <c r="A130" s="69"/>
      <c r="B130" s="69"/>
    </row>
    <row r="131" spans="1:2" s="70" customFormat="1" x14ac:dyDescent="0.25">
      <c r="A131" s="69"/>
      <c r="B131" s="69"/>
    </row>
    <row r="132" spans="1:2" s="70" customFormat="1" x14ac:dyDescent="0.25">
      <c r="A132" s="69"/>
      <c r="B132" s="69"/>
    </row>
    <row r="133" spans="1:2" s="70" customFormat="1" x14ac:dyDescent="0.25">
      <c r="A133" s="69"/>
      <c r="B133" s="69"/>
    </row>
    <row r="134" spans="1:2" s="70" customFormat="1" x14ac:dyDescent="0.25">
      <c r="A134" s="69"/>
      <c r="B134" s="69"/>
    </row>
    <row r="135" spans="1:2" s="70" customFormat="1" x14ac:dyDescent="0.25">
      <c r="A135" s="69"/>
      <c r="B135" s="69"/>
    </row>
    <row r="136" spans="1:2" s="70" customFormat="1" x14ac:dyDescent="0.25">
      <c r="A136" s="69"/>
      <c r="B136" s="69"/>
    </row>
    <row r="137" spans="1:2" s="70" customFormat="1" x14ac:dyDescent="0.25">
      <c r="A137" s="69"/>
      <c r="B137" s="69"/>
    </row>
    <row r="138" spans="1:2" s="70" customFormat="1" x14ac:dyDescent="0.25">
      <c r="A138" s="69"/>
      <c r="B138" s="69"/>
    </row>
    <row r="139" spans="1:2" s="70" customFormat="1" x14ac:dyDescent="0.25">
      <c r="A139" s="69"/>
      <c r="B139" s="69"/>
    </row>
    <row r="140" spans="1:2" s="70" customFormat="1" x14ac:dyDescent="0.25">
      <c r="A140" s="69"/>
      <c r="B140" s="69"/>
    </row>
    <row r="141" spans="1:2" s="70" customFormat="1" x14ac:dyDescent="0.25">
      <c r="A141" s="69"/>
      <c r="B141" s="69"/>
    </row>
    <row r="142" spans="1:2" s="70" customFormat="1" x14ac:dyDescent="0.25">
      <c r="A142" s="69"/>
      <c r="B142" s="69"/>
    </row>
    <row r="143" spans="1:2" s="70" customFormat="1" x14ac:dyDescent="0.25">
      <c r="A143" s="69"/>
      <c r="B143" s="69"/>
    </row>
    <row r="144" spans="1:2" s="70" customFormat="1" x14ac:dyDescent="0.25">
      <c r="A144" s="69"/>
      <c r="B144" s="69"/>
    </row>
    <row r="145" spans="1:2" s="70" customFormat="1" x14ac:dyDescent="0.25">
      <c r="A145" s="69"/>
      <c r="B145" s="69"/>
    </row>
    <row r="146" spans="1:2" s="70" customFormat="1" x14ac:dyDescent="0.25">
      <c r="A146" s="69"/>
      <c r="B146" s="69"/>
    </row>
    <row r="147" spans="1:2" s="70" customFormat="1" x14ac:dyDescent="0.25">
      <c r="A147" s="69"/>
      <c r="B147" s="69"/>
    </row>
    <row r="148" spans="1:2" s="70" customFormat="1" x14ac:dyDescent="0.25">
      <c r="A148" s="69"/>
      <c r="B148" s="69"/>
    </row>
    <row r="149" spans="1:2" s="70" customFormat="1" x14ac:dyDescent="0.25">
      <c r="A149" s="69"/>
      <c r="B149" s="69"/>
    </row>
    <row r="150" spans="1:2" s="70" customFormat="1" x14ac:dyDescent="0.25">
      <c r="A150" s="69"/>
      <c r="B150" s="69"/>
    </row>
    <row r="151" spans="1:2" s="70" customFormat="1" x14ac:dyDescent="0.25">
      <c r="A151" s="69"/>
      <c r="B151" s="69"/>
    </row>
    <row r="152" spans="1:2" s="70" customFormat="1" x14ac:dyDescent="0.25">
      <c r="A152" s="69"/>
      <c r="B152" s="69"/>
    </row>
    <row r="153" spans="1:2" s="70" customFormat="1" x14ac:dyDescent="0.25">
      <c r="A153" s="69"/>
      <c r="B153" s="69"/>
    </row>
    <row r="154" spans="1:2" s="70" customFormat="1" x14ac:dyDescent="0.25">
      <c r="A154" s="69"/>
      <c r="B154" s="69"/>
    </row>
    <row r="155" spans="1:2" s="70" customFormat="1" x14ac:dyDescent="0.25">
      <c r="A155" s="69"/>
      <c r="B155" s="69"/>
    </row>
    <row r="156" spans="1:2" s="70" customFormat="1" x14ac:dyDescent="0.25">
      <c r="A156" s="69"/>
      <c r="B156" s="69"/>
    </row>
    <row r="157" spans="1:2" s="70" customFormat="1" x14ac:dyDescent="0.25">
      <c r="A157" s="69"/>
      <c r="B157" s="69"/>
    </row>
    <row r="158" spans="1:2" s="70" customFormat="1" x14ac:dyDescent="0.25">
      <c r="A158" s="69"/>
      <c r="B158" s="69"/>
    </row>
    <row r="159" spans="1:2" s="70" customFormat="1" x14ac:dyDescent="0.25">
      <c r="A159" s="69"/>
      <c r="B159" s="69"/>
    </row>
    <row r="160" spans="1:2" s="70" customFormat="1" x14ac:dyDescent="0.25">
      <c r="A160" s="69"/>
      <c r="B160" s="69"/>
    </row>
    <row r="161" spans="1:2" s="70" customFormat="1" x14ac:dyDescent="0.25">
      <c r="A161" s="69"/>
      <c r="B161" s="69"/>
    </row>
    <row r="162" spans="1:2" s="70" customFormat="1" x14ac:dyDescent="0.25">
      <c r="A162" s="69"/>
      <c r="B162" s="69"/>
    </row>
    <row r="163" spans="1:2" s="70" customFormat="1" x14ac:dyDescent="0.25">
      <c r="A163" s="69"/>
      <c r="B163" s="69"/>
    </row>
    <row r="164" spans="1:2" s="70" customFormat="1" x14ac:dyDescent="0.25">
      <c r="A164" s="69"/>
      <c r="B164" s="69"/>
    </row>
    <row r="165" spans="1:2" s="70" customFormat="1" x14ac:dyDescent="0.25">
      <c r="A165" s="69"/>
      <c r="B165" s="69"/>
    </row>
    <row r="166" spans="1:2" s="70" customFormat="1" x14ac:dyDescent="0.25">
      <c r="A166" s="69"/>
      <c r="B166" s="69"/>
    </row>
    <row r="167" spans="1:2" s="70" customFormat="1" x14ac:dyDescent="0.25">
      <c r="A167" s="69"/>
      <c r="B167" s="69"/>
    </row>
    <row r="168" spans="1:2" s="70" customFormat="1" x14ac:dyDescent="0.25">
      <c r="A168" s="69"/>
      <c r="B168" s="69"/>
    </row>
    <row r="169" spans="1:2" s="70" customFormat="1" x14ac:dyDescent="0.25">
      <c r="A169" s="69"/>
      <c r="B169" s="69"/>
    </row>
    <row r="170" spans="1:2" s="70" customFormat="1" x14ac:dyDescent="0.25">
      <c r="A170" s="69"/>
      <c r="B170" s="69"/>
    </row>
    <row r="171" spans="1:2" s="70" customFormat="1" x14ac:dyDescent="0.25">
      <c r="A171" s="69"/>
      <c r="B171" s="69"/>
    </row>
    <row r="172" spans="1:2" s="70" customFormat="1" x14ac:dyDescent="0.25">
      <c r="A172" s="69"/>
      <c r="B172" s="69"/>
    </row>
    <row r="173" spans="1:2" s="70" customFormat="1" x14ac:dyDescent="0.25">
      <c r="A173" s="69"/>
      <c r="B173" s="69"/>
    </row>
    <row r="174" spans="1:2" s="70" customFormat="1" x14ac:dyDescent="0.25">
      <c r="A174" s="69"/>
      <c r="B174" s="69"/>
    </row>
    <row r="175" spans="1:2" s="70" customFormat="1" x14ac:dyDescent="0.25">
      <c r="A175" s="69"/>
      <c r="B175" s="69"/>
    </row>
    <row r="176" spans="1:2" s="70" customFormat="1" x14ac:dyDescent="0.25">
      <c r="A176" s="69"/>
      <c r="B176" s="69"/>
    </row>
    <row r="177" spans="1:2" s="70" customFormat="1" x14ac:dyDescent="0.25">
      <c r="A177" s="69"/>
      <c r="B177" s="69"/>
    </row>
    <row r="178" spans="1:2" s="70" customFormat="1" x14ac:dyDescent="0.25">
      <c r="A178" s="69"/>
      <c r="B178" s="69"/>
    </row>
    <row r="179" spans="1:2" s="70" customFormat="1" x14ac:dyDescent="0.25">
      <c r="A179" s="69"/>
      <c r="B179" s="69"/>
    </row>
    <row r="180" spans="1:2" s="70" customFormat="1" x14ac:dyDescent="0.25">
      <c r="A180" s="69"/>
      <c r="B180" s="69"/>
    </row>
    <row r="181" spans="1:2" s="70" customFormat="1" x14ac:dyDescent="0.25">
      <c r="A181" s="69"/>
      <c r="B181" s="69"/>
    </row>
    <row r="182" spans="1:2" s="70" customFormat="1" x14ac:dyDescent="0.25">
      <c r="A182" s="69"/>
      <c r="B182" s="69"/>
    </row>
    <row r="183" spans="1:2" s="70" customFormat="1" x14ac:dyDescent="0.25">
      <c r="A183" s="69"/>
      <c r="B183" s="69"/>
    </row>
    <row r="184" spans="1:2" s="70" customFormat="1" x14ac:dyDescent="0.25">
      <c r="A184" s="69"/>
      <c r="B184" s="69"/>
    </row>
    <row r="185" spans="1:2" s="70" customFormat="1" x14ac:dyDescent="0.25">
      <c r="A185" s="69"/>
      <c r="B185" s="69"/>
    </row>
    <row r="186" spans="1:2" s="70" customFormat="1" x14ac:dyDescent="0.25">
      <c r="A186" s="69"/>
      <c r="B186" s="69"/>
    </row>
    <row r="187" spans="1:2" s="70" customFormat="1" x14ac:dyDescent="0.25">
      <c r="A187" s="69"/>
      <c r="B187" s="69"/>
    </row>
    <row r="188" spans="1:2" s="70" customFormat="1" x14ac:dyDescent="0.25">
      <c r="A188" s="69"/>
      <c r="B188" s="69"/>
    </row>
    <row r="189" spans="1:2" s="70" customFormat="1" x14ac:dyDescent="0.25">
      <c r="A189" s="69"/>
      <c r="B189" s="69"/>
    </row>
    <row r="190" spans="1:2" s="70" customFormat="1" x14ac:dyDescent="0.25">
      <c r="A190" s="69"/>
      <c r="B190" s="69"/>
    </row>
    <row r="191" spans="1:2" s="70" customFormat="1" x14ac:dyDescent="0.25">
      <c r="A191" s="69"/>
      <c r="B191" s="69"/>
    </row>
    <row r="192" spans="1:2" s="70" customFormat="1" x14ac:dyDescent="0.25">
      <c r="A192" s="69"/>
      <c r="B192" s="69"/>
    </row>
    <row r="193" spans="1:2" s="70" customFormat="1" x14ac:dyDescent="0.25">
      <c r="A193" s="69"/>
      <c r="B193" s="69"/>
    </row>
    <row r="194" spans="1:2" s="70" customFormat="1" x14ac:dyDescent="0.25">
      <c r="A194" s="69"/>
      <c r="B194" s="69"/>
    </row>
    <row r="195" spans="1:2" s="70" customFormat="1" x14ac:dyDescent="0.25">
      <c r="A195" s="69"/>
      <c r="B195" s="69"/>
    </row>
    <row r="196" spans="1:2" s="70" customFormat="1" x14ac:dyDescent="0.25">
      <c r="A196" s="69"/>
      <c r="B196" s="69"/>
    </row>
    <row r="197" spans="1:2" s="70" customFormat="1" x14ac:dyDescent="0.25">
      <c r="A197" s="69"/>
      <c r="B197" s="69"/>
    </row>
    <row r="198" spans="1:2" s="70" customFormat="1" x14ac:dyDescent="0.25">
      <c r="A198" s="69"/>
      <c r="B198" s="69"/>
    </row>
    <row r="199" spans="1:2" s="70" customFormat="1" x14ac:dyDescent="0.25">
      <c r="A199" s="69"/>
      <c r="B199" s="69"/>
    </row>
    <row r="200" spans="1:2" s="70" customFormat="1" x14ac:dyDescent="0.25">
      <c r="A200" s="69"/>
      <c r="B200" s="69"/>
    </row>
    <row r="201" spans="1:2" s="70" customFormat="1" x14ac:dyDescent="0.25">
      <c r="A201" s="69"/>
      <c r="B201" s="69"/>
    </row>
    <row r="202" spans="1:2" s="70" customFormat="1" x14ac:dyDescent="0.25">
      <c r="A202" s="69"/>
      <c r="B202" s="69"/>
    </row>
    <row r="203" spans="1:2" s="70" customFormat="1" x14ac:dyDescent="0.25">
      <c r="A203" s="69"/>
      <c r="B203" s="69"/>
    </row>
    <row r="204" spans="1:2" s="70" customFormat="1" x14ac:dyDescent="0.25">
      <c r="A204" s="69"/>
      <c r="B204" s="69"/>
    </row>
    <row r="205" spans="1:2" s="70" customFormat="1" x14ac:dyDescent="0.25">
      <c r="A205" s="69"/>
      <c r="B205" s="69"/>
    </row>
    <row r="206" spans="1:2" s="70" customFormat="1" x14ac:dyDescent="0.25">
      <c r="A206" s="69"/>
      <c r="B206" s="69"/>
    </row>
    <row r="207" spans="1:2" s="70" customFormat="1" x14ac:dyDescent="0.25">
      <c r="A207" s="69"/>
      <c r="B207" s="69"/>
    </row>
    <row r="208" spans="1:2" s="70" customFormat="1" x14ac:dyDescent="0.25">
      <c r="A208" s="69"/>
      <c r="B208" s="69"/>
    </row>
    <row r="209" spans="1:2" s="70" customFormat="1" x14ac:dyDescent="0.25">
      <c r="A209" s="69"/>
      <c r="B209" s="69"/>
    </row>
    <row r="210" spans="1:2" s="70" customFormat="1" x14ac:dyDescent="0.25">
      <c r="A210" s="69"/>
      <c r="B210" s="69"/>
    </row>
    <row r="211" spans="1:2" s="70" customFormat="1" x14ac:dyDescent="0.25">
      <c r="A211" s="69"/>
      <c r="B211" s="69"/>
    </row>
    <row r="212" spans="1:2" s="70" customFormat="1" x14ac:dyDescent="0.25">
      <c r="A212" s="69"/>
      <c r="B212" s="69"/>
    </row>
    <row r="213" spans="1:2" s="70" customFormat="1" x14ac:dyDescent="0.25">
      <c r="A213" s="69"/>
      <c r="B213" s="69"/>
    </row>
    <row r="214" spans="1:2" s="70" customFormat="1" x14ac:dyDescent="0.25">
      <c r="A214" s="69"/>
      <c r="B214" s="69"/>
    </row>
    <row r="215" spans="1:2" s="70" customFormat="1" x14ac:dyDescent="0.25">
      <c r="A215" s="69"/>
      <c r="B215" s="69"/>
    </row>
    <row r="216" spans="1:2" s="70" customFormat="1" x14ac:dyDescent="0.25">
      <c r="A216" s="69"/>
      <c r="B216" s="69"/>
    </row>
    <row r="217" spans="1:2" s="70" customFormat="1" x14ac:dyDescent="0.25">
      <c r="A217" s="69"/>
      <c r="B217" s="69"/>
    </row>
    <row r="218" spans="1:2" s="70" customFormat="1" x14ac:dyDescent="0.25">
      <c r="A218" s="69"/>
      <c r="B218" s="69"/>
    </row>
    <row r="219" spans="1:2" s="70" customFormat="1" x14ac:dyDescent="0.25">
      <c r="A219" s="69"/>
      <c r="B219" s="69"/>
    </row>
    <row r="220" spans="1:2" s="70" customFormat="1" x14ac:dyDescent="0.25">
      <c r="A220" s="69"/>
      <c r="B220" s="69"/>
    </row>
    <row r="221" spans="1:2" s="70" customFormat="1" x14ac:dyDescent="0.25">
      <c r="A221" s="69"/>
      <c r="B221" s="69"/>
    </row>
    <row r="222" spans="1:2" s="70" customFormat="1" x14ac:dyDescent="0.25">
      <c r="A222" s="69"/>
      <c r="B222" s="69"/>
    </row>
    <row r="223" spans="1:2" s="70" customFormat="1" x14ac:dyDescent="0.25">
      <c r="A223" s="69"/>
      <c r="B223" s="69"/>
    </row>
    <row r="224" spans="1:2" s="70" customFormat="1" x14ac:dyDescent="0.25">
      <c r="A224" s="69"/>
      <c r="B224" s="69"/>
    </row>
    <row r="225" spans="1:2" s="70" customFormat="1" x14ac:dyDescent="0.25">
      <c r="A225" s="69"/>
      <c r="B225" s="69"/>
    </row>
    <row r="226" spans="1:2" s="70" customFormat="1" x14ac:dyDescent="0.25">
      <c r="A226" s="69"/>
      <c r="B226" s="69"/>
    </row>
    <row r="227" spans="1:2" s="70" customFormat="1" x14ac:dyDescent="0.25">
      <c r="A227" s="69"/>
      <c r="B227" s="69"/>
    </row>
    <row r="228" spans="1:2" s="70" customFormat="1" x14ac:dyDescent="0.25">
      <c r="A228" s="69"/>
      <c r="B228" s="69"/>
    </row>
    <row r="229" spans="1:2" s="70" customFormat="1" x14ac:dyDescent="0.25">
      <c r="A229" s="69"/>
      <c r="B229" s="69"/>
    </row>
    <row r="230" spans="1:2" s="70" customFormat="1" x14ac:dyDescent="0.25">
      <c r="A230" s="69"/>
      <c r="B230" s="69"/>
    </row>
    <row r="231" spans="1:2" s="70" customFormat="1" x14ac:dyDescent="0.25">
      <c r="A231" s="69"/>
      <c r="B231" s="69"/>
    </row>
    <row r="232" spans="1:2" s="70" customFormat="1" x14ac:dyDescent="0.25">
      <c r="A232" s="69"/>
      <c r="B232" s="69"/>
    </row>
    <row r="233" spans="1:2" s="70" customFormat="1" x14ac:dyDescent="0.25">
      <c r="A233" s="69"/>
      <c r="B233" s="69"/>
    </row>
    <row r="234" spans="1:2" s="70" customFormat="1" x14ac:dyDescent="0.25">
      <c r="A234" s="69"/>
      <c r="B234" s="69"/>
    </row>
    <row r="235" spans="1:2" s="70" customFormat="1" x14ac:dyDescent="0.25">
      <c r="A235" s="69"/>
      <c r="B235" s="69"/>
    </row>
    <row r="236" spans="1:2" s="70" customFormat="1" x14ac:dyDescent="0.25">
      <c r="A236" s="69"/>
      <c r="B236" s="69"/>
    </row>
    <row r="237" spans="1:2" s="70" customFormat="1" x14ac:dyDescent="0.25">
      <c r="A237" s="69"/>
      <c r="B237" s="69"/>
    </row>
    <row r="238" spans="1:2" s="70" customFormat="1" x14ac:dyDescent="0.25">
      <c r="A238" s="69"/>
      <c r="B238" s="69"/>
    </row>
    <row r="239" spans="1:2" s="70" customFormat="1" x14ac:dyDescent="0.25">
      <c r="A239" s="69"/>
      <c r="B239" s="69"/>
    </row>
    <row r="240" spans="1:2" s="70" customFormat="1" x14ac:dyDescent="0.25">
      <c r="A240" s="69"/>
      <c r="B240" s="69"/>
    </row>
    <row r="241" spans="1:2" s="70" customFormat="1" x14ac:dyDescent="0.25">
      <c r="A241" s="69"/>
      <c r="B241" s="69"/>
    </row>
    <row r="242" spans="1:2" s="70" customFormat="1" x14ac:dyDescent="0.25">
      <c r="A242" s="69"/>
      <c r="B242" s="69"/>
    </row>
    <row r="243" spans="1:2" s="70" customFormat="1" x14ac:dyDescent="0.25">
      <c r="A243" s="69"/>
      <c r="B243" s="69"/>
    </row>
    <row r="244" spans="1:2" s="70" customFormat="1" x14ac:dyDescent="0.25">
      <c r="A244" s="69"/>
      <c r="B244" s="69"/>
    </row>
    <row r="245" spans="1:2" s="70" customFormat="1" x14ac:dyDescent="0.25">
      <c r="A245" s="69"/>
      <c r="B245" s="69"/>
    </row>
    <row r="246" spans="1:2" s="70" customFormat="1" x14ac:dyDescent="0.25">
      <c r="A246" s="69"/>
      <c r="B246" s="69"/>
    </row>
    <row r="247" spans="1:2" s="70" customFormat="1" x14ac:dyDescent="0.25">
      <c r="A247" s="69"/>
      <c r="B247" s="69"/>
    </row>
    <row r="248" spans="1:2" s="70" customFormat="1" x14ac:dyDescent="0.25">
      <c r="A248" s="69"/>
      <c r="B248" s="69"/>
    </row>
    <row r="249" spans="1:2" s="70" customFormat="1" x14ac:dyDescent="0.25">
      <c r="A249" s="69"/>
      <c r="B249" s="69"/>
    </row>
    <row r="250" spans="1:2" s="70" customFormat="1" x14ac:dyDescent="0.25">
      <c r="A250" s="69"/>
      <c r="B250" s="69"/>
    </row>
    <row r="251" spans="1:2" s="70" customFormat="1" x14ac:dyDescent="0.25">
      <c r="A251" s="69"/>
      <c r="B251" s="69"/>
    </row>
    <row r="252" spans="1:2" s="70" customFormat="1" x14ac:dyDescent="0.25">
      <c r="A252" s="69"/>
      <c r="B252" s="69"/>
    </row>
    <row r="253" spans="1:2" s="70" customFormat="1" x14ac:dyDescent="0.25">
      <c r="A253" s="69"/>
      <c r="B253" s="69"/>
    </row>
    <row r="254" spans="1:2" s="70" customFormat="1" x14ac:dyDescent="0.25">
      <c r="A254" s="69"/>
      <c r="B254" s="69"/>
    </row>
    <row r="255" spans="1:2" s="70" customFormat="1" x14ac:dyDescent="0.25">
      <c r="A255" s="69"/>
      <c r="B255" s="69"/>
    </row>
    <row r="256" spans="1:2" s="70" customFormat="1" x14ac:dyDescent="0.25">
      <c r="A256" s="69"/>
      <c r="B256" s="69"/>
    </row>
    <row r="257" spans="1:2" s="70" customFormat="1" x14ac:dyDescent="0.25">
      <c r="A257" s="69"/>
      <c r="B257" s="69"/>
    </row>
    <row r="258" spans="1:2" s="70" customFormat="1" x14ac:dyDescent="0.25">
      <c r="A258" s="69"/>
      <c r="B258" s="69"/>
    </row>
    <row r="259" spans="1:2" s="70" customFormat="1" x14ac:dyDescent="0.25">
      <c r="A259" s="69"/>
      <c r="B259" s="69"/>
    </row>
    <row r="260" spans="1:2" s="70" customFormat="1" x14ac:dyDescent="0.25">
      <c r="A260" s="69"/>
      <c r="B260" s="69"/>
    </row>
    <row r="261" spans="1:2" s="70" customFormat="1" x14ac:dyDescent="0.25">
      <c r="A261" s="69"/>
      <c r="B261" s="69"/>
    </row>
    <row r="262" spans="1:2" s="70" customFormat="1" x14ac:dyDescent="0.25">
      <c r="A262" s="69"/>
      <c r="B262" s="69"/>
    </row>
    <row r="263" spans="1:2" s="70" customFormat="1" x14ac:dyDescent="0.25">
      <c r="A263" s="69"/>
      <c r="B263" s="69"/>
    </row>
    <row r="264" spans="1:2" s="70" customFormat="1" x14ac:dyDescent="0.25">
      <c r="A264" s="69"/>
      <c r="B264" s="69"/>
    </row>
    <row r="265" spans="1:2" s="70" customFormat="1" x14ac:dyDescent="0.25">
      <c r="A265" s="69"/>
      <c r="B265" s="69"/>
    </row>
    <row r="266" spans="1:2" s="70" customFormat="1" x14ac:dyDescent="0.25">
      <c r="A266" s="69"/>
      <c r="B266" s="69"/>
    </row>
    <row r="267" spans="1:2" s="70" customFormat="1" x14ac:dyDescent="0.25">
      <c r="A267" s="69"/>
      <c r="B267" s="69"/>
    </row>
    <row r="268" spans="1:2" s="70" customFormat="1" x14ac:dyDescent="0.25">
      <c r="A268" s="69"/>
      <c r="B268" s="69"/>
    </row>
    <row r="269" spans="1:2" s="70" customFormat="1" x14ac:dyDescent="0.25">
      <c r="A269" s="69"/>
      <c r="B269" s="69"/>
    </row>
    <row r="270" spans="1:2" s="70" customFormat="1" x14ac:dyDescent="0.25">
      <c r="A270" s="69"/>
      <c r="B270" s="69"/>
    </row>
    <row r="271" spans="1:2" s="70" customFormat="1" x14ac:dyDescent="0.25">
      <c r="A271" s="69"/>
      <c r="B271" s="69"/>
    </row>
    <row r="272" spans="1:2" s="70" customFormat="1" x14ac:dyDescent="0.25">
      <c r="A272" s="69"/>
      <c r="B272" s="69"/>
    </row>
    <row r="273" spans="1:2" s="70" customFormat="1" x14ac:dyDescent="0.25">
      <c r="A273" s="69"/>
      <c r="B273" s="69"/>
    </row>
    <row r="274" spans="1:2" s="70" customFormat="1" x14ac:dyDescent="0.25">
      <c r="A274" s="69"/>
      <c r="B274" s="69"/>
    </row>
    <row r="275" spans="1:2" s="70" customFormat="1" x14ac:dyDescent="0.25">
      <c r="A275" s="69"/>
      <c r="B275" s="69"/>
    </row>
    <row r="276" spans="1:2" s="70" customFormat="1" x14ac:dyDescent="0.25">
      <c r="A276" s="69"/>
      <c r="B276" s="69"/>
    </row>
    <row r="277" spans="1:2" s="70" customFormat="1" x14ac:dyDescent="0.25">
      <c r="A277" s="69"/>
      <c r="B277" s="69"/>
    </row>
    <row r="278" spans="1:2" s="70" customFormat="1" x14ac:dyDescent="0.25">
      <c r="A278" s="69"/>
      <c r="B278" s="69"/>
    </row>
    <row r="279" spans="1:2" s="70" customFormat="1" x14ac:dyDescent="0.25">
      <c r="A279" s="69"/>
      <c r="B279" s="69"/>
    </row>
    <row r="280" spans="1:2" s="70" customFormat="1" x14ac:dyDescent="0.25">
      <c r="A280" s="69"/>
      <c r="B280" s="69"/>
    </row>
    <row r="281" spans="1:2" s="70" customFormat="1" x14ac:dyDescent="0.25">
      <c r="A281" s="69"/>
      <c r="B281" s="69"/>
    </row>
    <row r="282" spans="1:2" s="70" customFormat="1" x14ac:dyDescent="0.25">
      <c r="A282" s="69"/>
      <c r="B282" s="69"/>
    </row>
    <row r="283" spans="1:2" s="70" customFormat="1" x14ac:dyDescent="0.25">
      <c r="A283" s="69"/>
      <c r="B283" s="69"/>
    </row>
    <row r="284" spans="1:2" s="70" customFormat="1" x14ac:dyDescent="0.25">
      <c r="A284" s="69"/>
      <c r="B284" s="69"/>
    </row>
    <row r="285" spans="1:2" s="70" customFormat="1" x14ac:dyDescent="0.25">
      <c r="A285" s="69"/>
      <c r="B285" s="69"/>
    </row>
    <row r="286" spans="1:2" s="70" customFormat="1" x14ac:dyDescent="0.25">
      <c r="A286" s="69"/>
      <c r="B286" s="69"/>
    </row>
    <row r="287" spans="1:2" s="70" customFormat="1" x14ac:dyDescent="0.25">
      <c r="A287" s="69"/>
      <c r="B287" s="69"/>
    </row>
    <row r="288" spans="1:2" s="70" customFormat="1" x14ac:dyDescent="0.25">
      <c r="A288" s="69"/>
      <c r="B288" s="69"/>
    </row>
    <row r="289" spans="1:2" s="70" customFormat="1" x14ac:dyDescent="0.25">
      <c r="A289" s="69"/>
      <c r="B289" s="69"/>
    </row>
    <row r="290" spans="1:2" s="70" customFormat="1" x14ac:dyDescent="0.25">
      <c r="A290" s="69"/>
      <c r="B290" s="69"/>
    </row>
    <row r="291" spans="1:2" s="70" customFormat="1" x14ac:dyDescent="0.25">
      <c r="A291" s="69"/>
      <c r="B291" s="69"/>
    </row>
    <row r="292" spans="1:2" s="70" customFormat="1" x14ac:dyDescent="0.25">
      <c r="A292" s="69"/>
      <c r="B292" s="69"/>
    </row>
    <row r="293" spans="1:2" s="70" customFormat="1" x14ac:dyDescent="0.25">
      <c r="A293" s="69"/>
      <c r="B293" s="69"/>
    </row>
    <row r="294" spans="1:2" s="70" customFormat="1" x14ac:dyDescent="0.25">
      <c r="A294" s="69"/>
      <c r="B294" s="69"/>
    </row>
    <row r="295" spans="1:2" s="70" customFormat="1" x14ac:dyDescent="0.25">
      <c r="A295" s="69"/>
      <c r="B295" s="69"/>
    </row>
    <row r="296" spans="1:2" s="70" customFormat="1" x14ac:dyDescent="0.25">
      <c r="A296" s="69"/>
      <c r="B296" s="69"/>
    </row>
    <row r="297" spans="1:2" s="70" customFormat="1" x14ac:dyDescent="0.25">
      <c r="A297" s="69"/>
      <c r="B297" s="69"/>
    </row>
    <row r="298" spans="1:2" s="70" customFormat="1" x14ac:dyDescent="0.25">
      <c r="A298" s="69"/>
      <c r="B298" s="69"/>
    </row>
    <row r="299" spans="1:2" s="70" customFormat="1" x14ac:dyDescent="0.25">
      <c r="A299" s="69"/>
      <c r="B299" s="69"/>
    </row>
    <row r="300" spans="1:2" s="70" customFormat="1" x14ac:dyDescent="0.25">
      <c r="A300" s="69"/>
      <c r="B300" s="69"/>
    </row>
    <row r="301" spans="1:2" s="70" customFormat="1" x14ac:dyDescent="0.25">
      <c r="A301" s="69"/>
      <c r="B301" s="69"/>
    </row>
    <row r="302" spans="1:2" s="70" customFormat="1" x14ac:dyDescent="0.25">
      <c r="A302" s="69"/>
      <c r="B302" s="69"/>
    </row>
    <row r="303" spans="1:2" s="70" customFormat="1" x14ac:dyDescent="0.25">
      <c r="A303" s="69"/>
      <c r="B303" s="69"/>
    </row>
    <row r="304" spans="1:2" s="70" customFormat="1" x14ac:dyDescent="0.25">
      <c r="A304" s="69"/>
      <c r="B304" s="69"/>
    </row>
    <row r="305" spans="1:2" s="70" customFormat="1" x14ac:dyDescent="0.25">
      <c r="A305" s="69"/>
      <c r="B305" s="69"/>
    </row>
    <row r="306" spans="1:2" s="70" customFormat="1" x14ac:dyDescent="0.25">
      <c r="A306" s="69"/>
      <c r="B306" s="69"/>
    </row>
    <row r="307" spans="1:2" s="70" customFormat="1" x14ac:dyDescent="0.25">
      <c r="A307" s="69"/>
      <c r="B307" s="69"/>
    </row>
    <row r="308" spans="1:2" s="70" customFormat="1" x14ac:dyDescent="0.25">
      <c r="A308" s="69"/>
      <c r="B308" s="69"/>
    </row>
    <row r="309" spans="1:2" s="70" customFormat="1" x14ac:dyDescent="0.25">
      <c r="A309" s="69"/>
      <c r="B309" s="69"/>
    </row>
    <row r="310" spans="1:2" s="70" customFormat="1" x14ac:dyDescent="0.25">
      <c r="A310" s="69"/>
      <c r="B310" s="69"/>
    </row>
    <row r="311" spans="1:2" s="70" customFormat="1" x14ac:dyDescent="0.25">
      <c r="A311" s="69"/>
      <c r="B311" s="69"/>
    </row>
    <row r="312" spans="1:2" s="70" customFormat="1" x14ac:dyDescent="0.25">
      <c r="A312" s="69"/>
      <c r="B312" s="69"/>
    </row>
    <row r="313" spans="1:2" s="70" customFormat="1" x14ac:dyDescent="0.25">
      <c r="A313" s="69"/>
      <c r="B313" s="69"/>
    </row>
    <row r="314" spans="1:2" s="70" customFormat="1" x14ac:dyDescent="0.25">
      <c r="A314" s="69"/>
      <c r="B314" s="69"/>
    </row>
    <row r="315" spans="1:2" s="70" customFormat="1" x14ac:dyDescent="0.25">
      <c r="A315" s="69"/>
      <c r="B315" s="69"/>
    </row>
    <row r="316" spans="1:2" s="70" customFormat="1" x14ac:dyDescent="0.25">
      <c r="A316" s="69"/>
      <c r="B316" s="69"/>
    </row>
    <row r="317" spans="1:2" s="70" customFormat="1" x14ac:dyDescent="0.25">
      <c r="A317" s="69"/>
      <c r="B317" s="69"/>
    </row>
    <row r="318" spans="1:2" s="70" customFormat="1" x14ac:dyDescent="0.25">
      <c r="A318" s="69"/>
      <c r="B318" s="69"/>
    </row>
    <row r="319" spans="1:2" s="70" customFormat="1" x14ac:dyDescent="0.25">
      <c r="A319" s="69"/>
      <c r="B319" s="69"/>
    </row>
    <row r="320" spans="1:2" s="70" customFormat="1" x14ac:dyDescent="0.25">
      <c r="A320" s="69"/>
      <c r="B320" s="69"/>
    </row>
    <row r="321" spans="1:2" s="70" customFormat="1" x14ac:dyDescent="0.25">
      <c r="A321" s="69"/>
      <c r="B321" s="69"/>
    </row>
    <row r="322" spans="1:2" s="70" customFormat="1" x14ac:dyDescent="0.25">
      <c r="A322" s="69"/>
      <c r="B322" s="69"/>
    </row>
    <row r="323" spans="1:2" s="70" customFormat="1" x14ac:dyDescent="0.25">
      <c r="A323" s="69"/>
      <c r="B323" s="69"/>
    </row>
    <row r="324" spans="1:2" s="70" customFormat="1" x14ac:dyDescent="0.25">
      <c r="A324" s="69"/>
      <c r="B324" s="69"/>
    </row>
    <row r="325" spans="1:2" s="70" customFormat="1" x14ac:dyDescent="0.25">
      <c r="A325" s="69"/>
      <c r="B325" s="69"/>
    </row>
    <row r="326" spans="1:2" s="70" customFormat="1" x14ac:dyDescent="0.25">
      <c r="A326" s="69"/>
      <c r="B326" s="69"/>
    </row>
    <row r="327" spans="1:2" s="70" customFormat="1" x14ac:dyDescent="0.25">
      <c r="A327" s="69"/>
      <c r="B327" s="69"/>
    </row>
    <row r="328" spans="1:2" s="70" customFormat="1" x14ac:dyDescent="0.25">
      <c r="A328" s="69"/>
      <c r="B328" s="69"/>
    </row>
    <row r="329" spans="1:2" s="70" customFormat="1" x14ac:dyDescent="0.25">
      <c r="A329" s="69"/>
      <c r="B329" s="69"/>
    </row>
    <row r="330" spans="1:2" s="70" customFormat="1" x14ac:dyDescent="0.25">
      <c r="A330" s="69"/>
      <c r="B330" s="69"/>
    </row>
    <row r="331" spans="1:2" s="70" customFormat="1" x14ac:dyDescent="0.25">
      <c r="A331" s="69"/>
      <c r="B331" s="69"/>
    </row>
    <row r="332" spans="1:2" s="70" customFormat="1" x14ac:dyDescent="0.25">
      <c r="A332" s="69"/>
      <c r="B332" s="69"/>
    </row>
    <row r="333" spans="1:2" s="70" customFormat="1" x14ac:dyDescent="0.25">
      <c r="A333" s="69"/>
      <c r="B333" s="69"/>
    </row>
    <row r="334" spans="1:2" s="70" customFormat="1" x14ac:dyDescent="0.25">
      <c r="A334" s="69"/>
      <c r="B334" s="69"/>
    </row>
    <row r="335" spans="1:2" s="70" customFormat="1" x14ac:dyDescent="0.25">
      <c r="A335" s="69"/>
      <c r="B335" s="69"/>
    </row>
    <row r="336" spans="1:2" s="70" customFormat="1" x14ac:dyDescent="0.25">
      <c r="A336" s="69"/>
      <c r="B336" s="69"/>
    </row>
    <row r="337" spans="1:2" s="70" customFormat="1" x14ac:dyDescent="0.25">
      <c r="A337" s="69"/>
      <c r="B337" s="69"/>
    </row>
    <row r="338" spans="1:2" s="70" customFormat="1" x14ac:dyDescent="0.25">
      <c r="A338" s="69"/>
      <c r="B338" s="69"/>
    </row>
    <row r="339" spans="1:2" s="70" customFormat="1" x14ac:dyDescent="0.25">
      <c r="A339" s="69"/>
      <c r="B339" s="69"/>
    </row>
    <row r="340" spans="1:2" s="70" customFormat="1" x14ac:dyDescent="0.25">
      <c r="A340" s="69"/>
      <c r="B340" s="69"/>
    </row>
    <row r="341" spans="1:2" s="70" customFormat="1" x14ac:dyDescent="0.25">
      <c r="A341" s="69"/>
      <c r="B341" s="69"/>
    </row>
    <row r="342" spans="1:2" s="70" customFormat="1" x14ac:dyDescent="0.25">
      <c r="A342" s="69"/>
      <c r="B342" s="69"/>
    </row>
    <row r="343" spans="1:2" s="70" customFormat="1" x14ac:dyDescent="0.25">
      <c r="A343" s="69"/>
      <c r="B343" s="69"/>
    </row>
    <row r="344" spans="1:2" s="70" customFormat="1" x14ac:dyDescent="0.25">
      <c r="A344" s="69"/>
      <c r="B344" s="69"/>
    </row>
    <row r="345" spans="1:2" s="70" customFormat="1" x14ac:dyDescent="0.25">
      <c r="A345" s="69"/>
      <c r="B345" s="69"/>
    </row>
    <row r="346" spans="1:2" s="70" customFormat="1" x14ac:dyDescent="0.25">
      <c r="A346" s="69"/>
      <c r="B346" s="69"/>
    </row>
    <row r="347" spans="1:2" s="70" customFormat="1" x14ac:dyDescent="0.25">
      <c r="A347" s="69"/>
      <c r="B347" s="69"/>
    </row>
    <row r="348" spans="1:2" s="70" customFormat="1" x14ac:dyDescent="0.25">
      <c r="A348" s="69"/>
      <c r="B348" s="69"/>
    </row>
    <row r="349" spans="1:2" s="70" customFormat="1" x14ac:dyDescent="0.25">
      <c r="A349" s="69"/>
      <c r="B349" s="69"/>
    </row>
    <row r="350" spans="1:2" s="70" customFormat="1" x14ac:dyDescent="0.25">
      <c r="A350" s="69"/>
      <c r="B350" s="69"/>
    </row>
    <row r="351" spans="1:2" s="70" customFormat="1" x14ac:dyDescent="0.25">
      <c r="A351" s="69"/>
      <c r="B351" s="69"/>
    </row>
    <row r="352" spans="1:2" s="70" customFormat="1" x14ac:dyDescent="0.25">
      <c r="A352" s="69"/>
      <c r="B352" s="69"/>
    </row>
    <row r="353" spans="1:2" s="70" customFormat="1" x14ac:dyDescent="0.25">
      <c r="A353" s="69"/>
      <c r="B353" s="69"/>
    </row>
    <row r="354" spans="1:2" s="70" customFormat="1" x14ac:dyDescent="0.25">
      <c r="A354" s="69"/>
      <c r="B354" s="69"/>
    </row>
    <row r="355" spans="1:2" s="70" customFormat="1" x14ac:dyDescent="0.25">
      <c r="A355" s="69"/>
      <c r="B355" s="69"/>
    </row>
    <row r="356" spans="1:2" s="70" customFormat="1" x14ac:dyDescent="0.25">
      <c r="A356" s="69"/>
      <c r="B356" s="69"/>
    </row>
    <row r="357" spans="1:2" s="70" customFormat="1" x14ac:dyDescent="0.25">
      <c r="A357" s="69"/>
      <c r="B357" s="69"/>
    </row>
    <row r="358" spans="1:2" s="70" customFormat="1" x14ac:dyDescent="0.25">
      <c r="A358" s="69"/>
      <c r="B358" s="69"/>
    </row>
    <row r="359" spans="1:2" s="70" customFormat="1" x14ac:dyDescent="0.25">
      <c r="A359" s="69"/>
      <c r="B359" s="69"/>
    </row>
    <row r="360" spans="1:2" s="70" customFormat="1" x14ac:dyDescent="0.25">
      <c r="A360" s="69"/>
      <c r="B360" s="69"/>
    </row>
    <row r="361" spans="1:2" s="70" customFormat="1" x14ac:dyDescent="0.25">
      <c r="A361" s="69"/>
      <c r="B361" s="69"/>
    </row>
    <row r="362" spans="1:2" s="70" customFormat="1" x14ac:dyDescent="0.25">
      <c r="A362" s="69"/>
      <c r="B362" s="69"/>
    </row>
    <row r="363" spans="1:2" s="70" customFormat="1" x14ac:dyDescent="0.25">
      <c r="A363" s="69"/>
      <c r="B363" s="69"/>
    </row>
    <row r="364" spans="1:2" s="70" customFormat="1" x14ac:dyDescent="0.25">
      <c r="A364" s="69"/>
      <c r="B364" s="69"/>
    </row>
    <row r="365" spans="1:2" s="70" customFormat="1" x14ac:dyDescent="0.25">
      <c r="A365" s="69"/>
      <c r="B365" s="69"/>
    </row>
    <row r="366" spans="1:2" s="70" customFormat="1" x14ac:dyDescent="0.25">
      <c r="A366" s="69"/>
      <c r="B366" s="69"/>
    </row>
    <row r="367" spans="1:2" s="70" customFormat="1" x14ac:dyDescent="0.25">
      <c r="A367" s="69"/>
      <c r="B367" s="69"/>
    </row>
    <row r="368" spans="1:2" s="70" customFormat="1" x14ac:dyDescent="0.25">
      <c r="A368" s="69"/>
      <c r="B368" s="69"/>
    </row>
    <row r="369" spans="1:2" s="70" customFormat="1" x14ac:dyDescent="0.25">
      <c r="A369" s="69"/>
      <c r="B369" s="69"/>
    </row>
    <row r="370" spans="1:2" s="70" customFormat="1" x14ac:dyDescent="0.25">
      <c r="A370" s="69"/>
      <c r="B370" s="69"/>
    </row>
    <row r="371" spans="1:2" s="70" customFormat="1" x14ac:dyDescent="0.25">
      <c r="A371" s="69"/>
      <c r="B371" s="69"/>
    </row>
    <row r="372" spans="1:2" s="70" customFormat="1" x14ac:dyDescent="0.25">
      <c r="A372" s="69"/>
      <c r="B372" s="69"/>
    </row>
    <row r="373" spans="1:2" s="70" customFormat="1" x14ac:dyDescent="0.25">
      <c r="A373" s="69"/>
      <c r="B373" s="69"/>
    </row>
    <row r="374" spans="1:2" s="70" customFormat="1" x14ac:dyDescent="0.25">
      <c r="A374" s="69"/>
      <c r="B374" s="69"/>
    </row>
    <row r="375" spans="1:2" s="70" customFormat="1" x14ac:dyDescent="0.25">
      <c r="A375" s="69"/>
      <c r="B375" s="69"/>
    </row>
    <row r="376" spans="1:2" s="70" customFormat="1" x14ac:dyDescent="0.25">
      <c r="A376" s="69"/>
      <c r="B376" s="69"/>
    </row>
    <row r="377" spans="1:2" s="70" customFormat="1" x14ac:dyDescent="0.25">
      <c r="A377" s="69"/>
      <c r="B377" s="69"/>
    </row>
    <row r="378" spans="1:2" s="70" customFormat="1" x14ac:dyDescent="0.25">
      <c r="A378" s="69"/>
      <c r="B378" s="69"/>
    </row>
    <row r="379" spans="1:2" s="70" customFormat="1" x14ac:dyDescent="0.25">
      <c r="A379" s="69"/>
      <c r="B379" s="69"/>
    </row>
    <row r="380" spans="1:2" s="70" customFormat="1" x14ac:dyDescent="0.25">
      <c r="A380" s="69"/>
      <c r="B380" s="69"/>
    </row>
    <row r="381" spans="1:2" s="70" customFormat="1" x14ac:dyDescent="0.25">
      <c r="A381" s="69"/>
      <c r="B381" s="69"/>
    </row>
    <row r="382" spans="1:2" s="70" customFormat="1" x14ac:dyDescent="0.25">
      <c r="A382" s="69"/>
      <c r="B382" s="69"/>
    </row>
    <row r="383" spans="1:2" s="70" customFormat="1" x14ac:dyDescent="0.25">
      <c r="A383" s="69"/>
      <c r="B383" s="69"/>
    </row>
    <row r="384" spans="1:2" s="70" customFormat="1" x14ac:dyDescent="0.25">
      <c r="A384" s="69"/>
      <c r="B384" s="69"/>
    </row>
    <row r="385" spans="1:2" s="70" customFormat="1" x14ac:dyDescent="0.25">
      <c r="A385" s="69"/>
      <c r="B385" s="69"/>
    </row>
    <row r="386" spans="1:2" s="70" customFormat="1" x14ac:dyDescent="0.25">
      <c r="A386" s="69"/>
      <c r="B386" s="69"/>
    </row>
    <row r="387" spans="1:2" s="70" customFormat="1" x14ac:dyDescent="0.25">
      <c r="A387" s="69"/>
      <c r="B387" s="69"/>
    </row>
    <row r="388" spans="1:2" s="70" customFormat="1" x14ac:dyDescent="0.25">
      <c r="A388" s="69"/>
      <c r="B388" s="69"/>
    </row>
    <row r="389" spans="1:2" s="70" customFormat="1" x14ac:dyDescent="0.25">
      <c r="A389" s="69"/>
      <c r="B389" s="69"/>
    </row>
    <row r="390" spans="1:2" s="70" customFormat="1" x14ac:dyDescent="0.25">
      <c r="A390" s="69"/>
      <c r="B390" s="69"/>
    </row>
    <row r="391" spans="1:2" s="70" customFormat="1" x14ac:dyDescent="0.25">
      <c r="A391" s="69"/>
      <c r="B391" s="69"/>
    </row>
    <row r="392" spans="1:2" s="70" customFormat="1" x14ac:dyDescent="0.25">
      <c r="A392" s="69"/>
      <c r="B392" s="69"/>
    </row>
    <row r="393" spans="1:2" s="70" customFormat="1" x14ac:dyDescent="0.25">
      <c r="A393" s="69"/>
      <c r="B393" s="69"/>
    </row>
    <row r="394" spans="1:2" s="70" customFormat="1" x14ac:dyDescent="0.25">
      <c r="A394" s="69"/>
      <c r="B394" s="69"/>
    </row>
    <row r="395" spans="1:2" s="70" customFormat="1" x14ac:dyDescent="0.25">
      <c r="A395" s="69"/>
      <c r="B395" s="69"/>
    </row>
    <row r="396" spans="1:2" s="70" customFormat="1" x14ac:dyDescent="0.25">
      <c r="A396" s="69"/>
      <c r="B396" s="69"/>
    </row>
    <row r="397" spans="1:2" s="70" customFormat="1" x14ac:dyDescent="0.25">
      <c r="A397" s="69"/>
      <c r="B397" s="69"/>
    </row>
    <row r="398" spans="1:2" s="70" customFormat="1" x14ac:dyDescent="0.25">
      <c r="A398" s="69"/>
      <c r="B398" s="69"/>
    </row>
    <row r="399" spans="1:2" s="70" customFormat="1" x14ac:dyDescent="0.25">
      <c r="A399" s="69"/>
      <c r="B399" s="69"/>
    </row>
    <row r="400" spans="1:2" s="70" customFormat="1" x14ac:dyDescent="0.25">
      <c r="A400" s="69"/>
      <c r="B400" s="69"/>
    </row>
    <row r="401" spans="1:2" s="70" customFormat="1" x14ac:dyDescent="0.25">
      <c r="A401" s="69"/>
      <c r="B401" s="69"/>
    </row>
    <row r="402" spans="1:2" s="70" customFormat="1" x14ac:dyDescent="0.25">
      <c r="A402" s="69"/>
      <c r="B402" s="69"/>
    </row>
    <row r="403" spans="1:2" s="70" customFormat="1" x14ac:dyDescent="0.25">
      <c r="A403" s="69"/>
      <c r="B403" s="69"/>
    </row>
    <row r="404" spans="1:2" s="70" customFormat="1" x14ac:dyDescent="0.25">
      <c r="A404" s="69"/>
      <c r="B404" s="69"/>
    </row>
    <row r="405" spans="1:2" s="70" customFormat="1" x14ac:dyDescent="0.25">
      <c r="A405" s="69"/>
      <c r="B405" s="69"/>
    </row>
    <row r="406" spans="1:2" s="70" customFormat="1" x14ac:dyDescent="0.25">
      <c r="A406" s="69"/>
      <c r="B406" s="69"/>
    </row>
    <row r="407" spans="1:2" s="70" customFormat="1" x14ac:dyDescent="0.25">
      <c r="A407" s="69"/>
      <c r="B407" s="69"/>
    </row>
    <row r="408" spans="1:2" s="70" customFormat="1" x14ac:dyDescent="0.25">
      <c r="A408" s="69"/>
      <c r="B408" s="69"/>
    </row>
    <row r="409" spans="1:2" s="70" customFormat="1" x14ac:dyDescent="0.25">
      <c r="A409" s="69"/>
      <c r="B409" s="69"/>
    </row>
    <row r="410" spans="1:2" s="70" customFormat="1" x14ac:dyDescent="0.25">
      <c r="A410" s="69"/>
      <c r="B410" s="69"/>
    </row>
    <row r="411" spans="1:2" s="70" customFormat="1" x14ac:dyDescent="0.25">
      <c r="A411" s="69"/>
      <c r="B411" s="69"/>
    </row>
    <row r="412" spans="1:2" s="70" customFormat="1" x14ac:dyDescent="0.25">
      <c r="A412" s="69"/>
      <c r="B412" s="69"/>
    </row>
    <row r="413" spans="1:2" s="70" customFormat="1" x14ac:dyDescent="0.25">
      <c r="A413" s="69"/>
      <c r="B413" s="69"/>
    </row>
    <row r="414" spans="1:2" s="70" customFormat="1" x14ac:dyDescent="0.25">
      <c r="A414" s="69"/>
      <c r="B414" s="69"/>
    </row>
    <row r="415" spans="1:2" s="70" customFormat="1" x14ac:dyDescent="0.25">
      <c r="A415" s="69"/>
      <c r="B415" s="69"/>
    </row>
    <row r="416" spans="1:2" s="70" customFormat="1" x14ac:dyDescent="0.25">
      <c r="A416" s="69"/>
      <c r="B416" s="69"/>
    </row>
    <row r="417" spans="1:2" s="70" customFormat="1" x14ac:dyDescent="0.25">
      <c r="A417" s="69"/>
      <c r="B417" s="69"/>
    </row>
    <row r="418" spans="1:2" s="70" customFormat="1" x14ac:dyDescent="0.25">
      <c r="A418" s="69"/>
      <c r="B418" s="69"/>
    </row>
    <row r="419" spans="1:2" s="70" customFormat="1" x14ac:dyDescent="0.25">
      <c r="A419" s="69"/>
      <c r="B419" s="69"/>
    </row>
    <row r="420" spans="1:2" s="70" customFormat="1" x14ac:dyDescent="0.25">
      <c r="A420" s="69"/>
      <c r="B420" s="69"/>
    </row>
    <row r="421" spans="1:2" s="70" customFormat="1" x14ac:dyDescent="0.25">
      <c r="A421" s="69"/>
      <c r="B421" s="69"/>
    </row>
    <row r="422" spans="1:2" s="70" customFormat="1" x14ac:dyDescent="0.25">
      <c r="A422" s="69"/>
      <c r="B422" s="69"/>
    </row>
    <row r="423" spans="1:2" s="70" customFormat="1" x14ac:dyDescent="0.25">
      <c r="A423" s="69"/>
      <c r="B423" s="69"/>
    </row>
    <row r="424" spans="1:2" s="70" customFormat="1" x14ac:dyDescent="0.25">
      <c r="A424" s="69"/>
      <c r="B424" s="69"/>
    </row>
    <row r="425" spans="1:2" s="70" customFormat="1" x14ac:dyDescent="0.25">
      <c r="A425" s="69"/>
      <c r="B425" s="69"/>
    </row>
    <row r="426" spans="1:2" s="70" customFormat="1" x14ac:dyDescent="0.25">
      <c r="A426" s="69"/>
      <c r="B426" s="69"/>
    </row>
    <row r="427" spans="1:2" s="70" customFormat="1" x14ac:dyDescent="0.25">
      <c r="A427" s="69"/>
      <c r="B427" s="69"/>
    </row>
    <row r="428" spans="1:2" s="70" customFormat="1" x14ac:dyDescent="0.25">
      <c r="A428" s="69"/>
      <c r="B428" s="69"/>
    </row>
    <row r="429" spans="1:2" s="70" customFormat="1" x14ac:dyDescent="0.25">
      <c r="A429" s="69"/>
      <c r="B429" s="69"/>
    </row>
    <row r="430" spans="1:2" s="70" customFormat="1" x14ac:dyDescent="0.25">
      <c r="A430" s="69"/>
      <c r="B430" s="69"/>
    </row>
    <row r="431" spans="1:2" s="70" customFormat="1" x14ac:dyDescent="0.25">
      <c r="A431" s="69"/>
      <c r="B431" s="69"/>
    </row>
    <row r="432" spans="1:2" s="70" customFormat="1" x14ac:dyDescent="0.25">
      <c r="A432" s="69"/>
      <c r="B432" s="69"/>
    </row>
    <row r="433" spans="1:2" s="70" customFormat="1" x14ac:dyDescent="0.25">
      <c r="A433" s="69"/>
      <c r="B433" s="69"/>
    </row>
    <row r="434" spans="1:2" s="70" customFormat="1" x14ac:dyDescent="0.25">
      <c r="A434" s="69"/>
      <c r="B434" s="69"/>
    </row>
    <row r="435" spans="1:2" s="70" customFormat="1" x14ac:dyDescent="0.25">
      <c r="A435" s="69"/>
      <c r="B435" s="69"/>
    </row>
    <row r="436" spans="1:2" s="70" customFormat="1" x14ac:dyDescent="0.25">
      <c r="A436" s="69"/>
      <c r="B436" s="69"/>
    </row>
    <row r="437" spans="1:2" s="70" customFormat="1" x14ac:dyDescent="0.25">
      <c r="A437" s="69"/>
      <c r="B437" s="69"/>
    </row>
    <row r="438" spans="1:2" s="70" customFormat="1" x14ac:dyDescent="0.25">
      <c r="A438" s="69"/>
      <c r="B438" s="69"/>
    </row>
    <row r="439" spans="1:2" s="70" customFormat="1" x14ac:dyDescent="0.25">
      <c r="A439" s="69"/>
      <c r="B439" s="69"/>
    </row>
    <row r="440" spans="1:2" s="70" customFormat="1" x14ac:dyDescent="0.25">
      <c r="A440" s="69"/>
      <c r="B440" s="69"/>
    </row>
    <row r="441" spans="1:2" s="70" customFormat="1" x14ac:dyDescent="0.25">
      <c r="A441" s="69"/>
      <c r="B441" s="69"/>
    </row>
    <row r="442" spans="1:2" s="70" customFormat="1" x14ac:dyDescent="0.25">
      <c r="A442" s="69"/>
      <c r="B442" s="69"/>
    </row>
    <row r="443" spans="1:2" s="70" customFormat="1" x14ac:dyDescent="0.25">
      <c r="A443" s="69"/>
      <c r="B443" s="69"/>
    </row>
    <row r="444" spans="1:2" s="70" customFormat="1" x14ac:dyDescent="0.25">
      <c r="A444" s="69"/>
      <c r="B444" s="69"/>
    </row>
    <row r="445" spans="1:2" s="70" customFormat="1" x14ac:dyDescent="0.25">
      <c r="A445" s="69"/>
      <c r="B445" s="69"/>
    </row>
    <row r="446" spans="1:2" s="70" customFormat="1" x14ac:dyDescent="0.25">
      <c r="A446" s="69"/>
      <c r="B446" s="69"/>
    </row>
    <row r="447" spans="1:2" s="70" customFormat="1" x14ac:dyDescent="0.25">
      <c r="A447" s="69"/>
      <c r="B447" s="69"/>
    </row>
    <row r="448" spans="1:2" s="70" customFormat="1" x14ac:dyDescent="0.25">
      <c r="A448" s="69"/>
      <c r="B448" s="69"/>
    </row>
    <row r="449" spans="1:2" s="70" customFormat="1" x14ac:dyDescent="0.25">
      <c r="A449" s="69"/>
      <c r="B449" s="69"/>
    </row>
    <row r="450" spans="1:2" s="70" customFormat="1" x14ac:dyDescent="0.25">
      <c r="A450" s="69"/>
      <c r="B450" s="69"/>
    </row>
    <row r="451" spans="1:2" s="70" customFormat="1" x14ac:dyDescent="0.25">
      <c r="A451" s="69"/>
      <c r="B451" s="69"/>
    </row>
    <row r="452" spans="1:2" s="70" customFormat="1" x14ac:dyDescent="0.25">
      <c r="A452" s="69"/>
      <c r="B452" s="69"/>
    </row>
    <row r="453" spans="1:2" s="70" customFormat="1" x14ac:dyDescent="0.25">
      <c r="A453" s="69"/>
      <c r="B453" s="69"/>
    </row>
    <row r="454" spans="1:2" s="70" customFormat="1" x14ac:dyDescent="0.25">
      <c r="A454" s="69"/>
      <c r="B454" s="69"/>
    </row>
    <row r="455" spans="1:2" s="70" customFormat="1" x14ac:dyDescent="0.25">
      <c r="A455" s="69"/>
      <c r="B455" s="69"/>
    </row>
    <row r="456" spans="1:2" s="70" customFormat="1" x14ac:dyDescent="0.25">
      <c r="A456" s="69"/>
      <c r="B456" s="69"/>
    </row>
    <row r="457" spans="1:2" s="70" customFormat="1" x14ac:dyDescent="0.25">
      <c r="A457" s="69"/>
      <c r="B457" s="69"/>
    </row>
    <row r="458" spans="1:2" s="70" customFormat="1" x14ac:dyDescent="0.25">
      <c r="A458" s="69"/>
      <c r="B458" s="69"/>
    </row>
    <row r="459" spans="1:2" s="70" customFormat="1" x14ac:dyDescent="0.25">
      <c r="A459" s="69"/>
      <c r="B459" s="69"/>
    </row>
    <row r="460" spans="1:2" s="70" customFormat="1" x14ac:dyDescent="0.25">
      <c r="A460" s="69"/>
      <c r="B460" s="69"/>
    </row>
    <row r="461" spans="1:2" s="70" customFormat="1" x14ac:dyDescent="0.25">
      <c r="A461" s="69"/>
      <c r="B461" s="69"/>
    </row>
    <row r="462" spans="1:2" s="70" customFormat="1" x14ac:dyDescent="0.25">
      <c r="A462" s="69"/>
      <c r="B462" s="69"/>
    </row>
    <row r="463" spans="1:2" s="70" customFormat="1" x14ac:dyDescent="0.25">
      <c r="A463" s="69"/>
      <c r="B463" s="69"/>
    </row>
    <row r="464" spans="1:2" s="70" customFormat="1" x14ac:dyDescent="0.25">
      <c r="A464" s="69"/>
      <c r="B464" s="69"/>
    </row>
    <row r="465" spans="1:2" s="70" customFormat="1" x14ac:dyDescent="0.25">
      <c r="A465" s="69"/>
      <c r="B465" s="69"/>
    </row>
    <row r="466" spans="1:2" s="70" customFormat="1" x14ac:dyDescent="0.25">
      <c r="A466" s="69"/>
      <c r="B466" s="69"/>
    </row>
    <row r="467" spans="1:2" s="70" customFormat="1" x14ac:dyDescent="0.25">
      <c r="A467" s="69"/>
      <c r="B467" s="69"/>
    </row>
    <row r="468" spans="1:2" s="70" customFormat="1" x14ac:dyDescent="0.25">
      <c r="A468" s="69"/>
      <c r="B468" s="69"/>
    </row>
    <row r="469" spans="1:2" s="70" customFormat="1" x14ac:dyDescent="0.25">
      <c r="A469" s="69"/>
      <c r="B469" s="69"/>
    </row>
    <row r="470" spans="1:2" s="70" customFormat="1" x14ac:dyDescent="0.25">
      <c r="A470" s="69"/>
      <c r="B470" s="69"/>
    </row>
    <row r="471" spans="1:2" s="70" customFormat="1" x14ac:dyDescent="0.25">
      <c r="A471" s="69"/>
      <c r="B471" s="69"/>
    </row>
    <row r="472" spans="1:2" s="70" customFormat="1" x14ac:dyDescent="0.25">
      <c r="A472" s="69"/>
      <c r="B472" s="69"/>
    </row>
    <row r="473" spans="1:2" s="70" customFormat="1" x14ac:dyDescent="0.25">
      <c r="A473" s="69"/>
      <c r="B473" s="69"/>
    </row>
    <row r="474" spans="1:2" s="70" customFormat="1" x14ac:dyDescent="0.25">
      <c r="A474" s="69"/>
      <c r="B474" s="69"/>
    </row>
    <row r="475" spans="1:2" s="70" customFormat="1" x14ac:dyDescent="0.25">
      <c r="A475" s="69"/>
      <c r="B475" s="69"/>
    </row>
    <row r="476" spans="1:2" s="70" customFormat="1" x14ac:dyDescent="0.25">
      <c r="A476" s="69"/>
      <c r="B476" s="69"/>
    </row>
    <row r="477" spans="1:2" s="70" customFormat="1" x14ac:dyDescent="0.25">
      <c r="A477" s="69"/>
      <c r="B477" s="69"/>
    </row>
    <row r="478" spans="1:2" s="70" customFormat="1" x14ac:dyDescent="0.25">
      <c r="A478" s="69"/>
      <c r="B478" s="69"/>
    </row>
    <row r="479" spans="1:2" s="70" customFormat="1" x14ac:dyDescent="0.25">
      <c r="A479" s="69"/>
      <c r="B479" s="69"/>
    </row>
    <row r="480" spans="1:2" s="70" customFormat="1" x14ac:dyDescent="0.25">
      <c r="A480" s="69"/>
      <c r="B480" s="69"/>
    </row>
    <row r="481" spans="1:2" s="70" customFormat="1" x14ac:dyDescent="0.25">
      <c r="A481" s="69"/>
      <c r="B481" s="69"/>
    </row>
    <row r="482" spans="1:2" s="70" customFormat="1" x14ac:dyDescent="0.25">
      <c r="A482" s="69"/>
      <c r="B482" s="69"/>
    </row>
    <row r="483" spans="1:2" s="70" customFormat="1" x14ac:dyDescent="0.25">
      <c r="A483" s="69"/>
      <c r="B483" s="69"/>
    </row>
    <row r="484" spans="1:2" s="70" customFormat="1" x14ac:dyDescent="0.25">
      <c r="A484" s="69"/>
      <c r="B484" s="69"/>
    </row>
    <row r="485" spans="1:2" s="70" customFormat="1" x14ac:dyDescent="0.25">
      <c r="A485" s="69"/>
      <c r="B485" s="69"/>
    </row>
    <row r="486" spans="1:2" s="70" customFormat="1" x14ac:dyDescent="0.25">
      <c r="A486" s="69"/>
      <c r="B486" s="69"/>
    </row>
    <row r="487" spans="1:2" s="70" customFormat="1" x14ac:dyDescent="0.25">
      <c r="A487" s="69"/>
      <c r="B487" s="69"/>
    </row>
    <row r="488" spans="1:2" s="70" customFormat="1" x14ac:dyDescent="0.25">
      <c r="A488" s="69"/>
      <c r="B488" s="69"/>
    </row>
    <row r="489" spans="1:2" s="70" customFormat="1" x14ac:dyDescent="0.25">
      <c r="A489" s="69"/>
      <c r="B489" s="69"/>
    </row>
    <row r="490" spans="1:2" s="70" customFormat="1" x14ac:dyDescent="0.25">
      <c r="A490" s="69"/>
      <c r="B490" s="69"/>
    </row>
    <row r="491" spans="1:2" s="70" customFormat="1" x14ac:dyDescent="0.25">
      <c r="A491" s="69"/>
      <c r="B491" s="69"/>
    </row>
    <row r="492" spans="1:2" s="70" customFormat="1" x14ac:dyDescent="0.25">
      <c r="A492" s="69"/>
      <c r="B492" s="69"/>
    </row>
    <row r="493" spans="1:2" s="70" customFormat="1" x14ac:dyDescent="0.25">
      <c r="A493" s="69"/>
      <c r="B493" s="69"/>
    </row>
    <row r="494" spans="1:2" s="70" customFormat="1" x14ac:dyDescent="0.25">
      <c r="A494" s="69"/>
      <c r="B494" s="69"/>
    </row>
    <row r="495" spans="1:2" s="70" customFormat="1" x14ac:dyDescent="0.25">
      <c r="A495" s="69"/>
      <c r="B495" s="69"/>
    </row>
    <row r="496" spans="1:2" s="70" customFormat="1" x14ac:dyDescent="0.25">
      <c r="A496" s="69"/>
      <c r="B496" s="69"/>
    </row>
    <row r="497" spans="1:2" s="70" customFormat="1" x14ac:dyDescent="0.25">
      <c r="A497" s="69"/>
      <c r="B497" s="69"/>
    </row>
    <row r="498" spans="1:2" s="70" customFormat="1" x14ac:dyDescent="0.25">
      <c r="A498" s="69"/>
      <c r="B498" s="69"/>
    </row>
    <row r="499" spans="1:2" s="70" customFormat="1" x14ac:dyDescent="0.25">
      <c r="A499" s="69"/>
      <c r="B499" s="69"/>
    </row>
    <row r="500" spans="1:2" s="70" customFormat="1" x14ac:dyDescent="0.25">
      <c r="A500" s="69"/>
      <c r="B500" s="69"/>
    </row>
    <row r="501" spans="1:2" s="70" customFormat="1" x14ac:dyDescent="0.25">
      <c r="A501" s="69"/>
      <c r="B501" s="69"/>
    </row>
    <row r="502" spans="1:2" s="70" customFormat="1" x14ac:dyDescent="0.25">
      <c r="A502" s="69"/>
      <c r="B502" s="69"/>
    </row>
    <row r="503" spans="1:2" s="70" customFormat="1" x14ac:dyDescent="0.25">
      <c r="A503" s="69"/>
      <c r="B503" s="69"/>
    </row>
    <row r="504" spans="1:2" s="70" customFormat="1" x14ac:dyDescent="0.25">
      <c r="A504" s="69"/>
      <c r="B504" s="69"/>
    </row>
    <row r="505" spans="1:2" s="70" customFormat="1" x14ac:dyDescent="0.25">
      <c r="A505" s="69"/>
      <c r="B505" s="69"/>
    </row>
    <row r="506" spans="1:2" s="70" customFormat="1" x14ac:dyDescent="0.25">
      <c r="A506" s="69"/>
      <c r="B506" s="69"/>
    </row>
    <row r="507" spans="1:2" s="70" customFormat="1" x14ac:dyDescent="0.25">
      <c r="A507" s="69"/>
      <c r="B507" s="69"/>
    </row>
    <row r="508" spans="1:2" s="70" customFormat="1" x14ac:dyDescent="0.25">
      <c r="A508" s="69"/>
      <c r="B508" s="69"/>
    </row>
    <row r="509" spans="1:2" s="70" customFormat="1" x14ac:dyDescent="0.25">
      <c r="A509" s="69"/>
      <c r="B509" s="69"/>
    </row>
    <row r="510" spans="1:2" s="70" customFormat="1" x14ac:dyDescent="0.25">
      <c r="A510" s="69"/>
      <c r="B510" s="69"/>
    </row>
    <row r="511" spans="1:2" s="70" customFormat="1" x14ac:dyDescent="0.25">
      <c r="A511" s="69"/>
      <c r="B511" s="69"/>
    </row>
    <row r="512" spans="1:2" s="70" customFormat="1" x14ac:dyDescent="0.25">
      <c r="A512" s="69"/>
      <c r="B512" s="69"/>
    </row>
    <row r="513" spans="1:7" s="70" customFormat="1" x14ac:dyDescent="0.25">
      <c r="A513" s="69"/>
      <c r="B513" s="69"/>
    </row>
    <row r="514" spans="1:7" s="70" customFormat="1" x14ac:dyDescent="0.25">
      <c r="A514" s="69"/>
      <c r="B514" s="69"/>
    </row>
    <row r="515" spans="1:7" s="70" customFormat="1" x14ac:dyDescent="0.25">
      <c r="A515" s="69"/>
      <c r="B515" s="69"/>
    </row>
    <row r="516" spans="1:7" s="70" customFormat="1" x14ac:dyDescent="0.25">
      <c r="A516" s="69"/>
      <c r="B516" s="69"/>
    </row>
    <row r="517" spans="1:7" s="70" customFormat="1" x14ac:dyDescent="0.25">
      <c r="A517" s="69"/>
      <c r="B517" s="69"/>
    </row>
    <row r="518" spans="1:7" s="70" customFormat="1" x14ac:dyDescent="0.25">
      <c r="A518" s="69"/>
      <c r="B518" s="69"/>
    </row>
    <row r="519" spans="1:7" s="70" customFormat="1" x14ac:dyDescent="0.25">
      <c r="A519" s="69"/>
      <c r="B519" s="69"/>
    </row>
    <row r="520" spans="1:7" x14ac:dyDescent="0.25">
      <c r="A520" s="69"/>
      <c r="B520" s="69"/>
      <c r="C520" s="70"/>
      <c r="D520" s="70"/>
      <c r="E520" s="70"/>
      <c r="F520" s="70"/>
      <c r="G520" s="70"/>
    </row>
    <row r="521" spans="1:7" x14ac:dyDescent="0.25">
      <c r="A521" s="69"/>
      <c r="B521" s="69"/>
      <c r="C521" s="70"/>
      <c r="D521" s="70"/>
      <c r="E521" s="70"/>
      <c r="F521" s="70"/>
      <c r="G521" s="70"/>
    </row>
    <row r="522" spans="1:7" x14ac:dyDescent="0.25">
      <c r="A522" s="69"/>
      <c r="B522" s="69"/>
      <c r="C522" s="70"/>
      <c r="D522" s="70"/>
      <c r="E522" s="70"/>
      <c r="F522" s="70"/>
      <c r="G522" s="70"/>
    </row>
  </sheetData>
  <mergeCells count="64">
    <mergeCell ref="A79:C79"/>
    <mergeCell ref="A78:C78"/>
    <mergeCell ref="A77:C77"/>
    <mergeCell ref="A76:C76"/>
    <mergeCell ref="A47:B47"/>
    <mergeCell ref="B74:C74"/>
    <mergeCell ref="A46:B46"/>
    <mergeCell ref="A45:B45"/>
    <mergeCell ref="A44:B44"/>
    <mergeCell ref="A43:B43"/>
    <mergeCell ref="A52:B52"/>
    <mergeCell ref="A51:B51"/>
    <mergeCell ref="A50:B50"/>
    <mergeCell ref="A49:B49"/>
    <mergeCell ref="A48:B48"/>
    <mergeCell ref="A1:D1"/>
    <mergeCell ref="C6:G6"/>
    <mergeCell ref="A24:B24"/>
    <mergeCell ref="A30:B30"/>
    <mergeCell ref="A29:B29"/>
    <mergeCell ref="A28:B28"/>
    <mergeCell ref="A27:B27"/>
    <mergeCell ref="A26:B26"/>
    <mergeCell ref="A25:B25"/>
    <mergeCell ref="F9:G9"/>
    <mergeCell ref="A33:B33"/>
    <mergeCell ref="A42:B42"/>
    <mergeCell ref="A41:B41"/>
    <mergeCell ref="A40:B40"/>
    <mergeCell ref="A39:B39"/>
    <mergeCell ref="A38:B38"/>
    <mergeCell ref="A34:B34"/>
    <mergeCell ref="A32:B32"/>
    <mergeCell ref="A31:B31"/>
    <mergeCell ref="A54:B54"/>
    <mergeCell ref="A53:B53"/>
    <mergeCell ref="A63:B63"/>
    <mergeCell ref="A62:B62"/>
    <mergeCell ref="A61:B61"/>
    <mergeCell ref="A60:B60"/>
    <mergeCell ref="A59:B59"/>
    <mergeCell ref="A58:B58"/>
    <mergeCell ref="A57:B57"/>
    <mergeCell ref="A56:B56"/>
    <mergeCell ref="A55:B55"/>
    <mergeCell ref="A37:B37"/>
    <mergeCell ref="A36:B36"/>
    <mergeCell ref="A35:B35"/>
    <mergeCell ref="B94:G94"/>
    <mergeCell ref="A65:B65"/>
    <mergeCell ref="A64:B64"/>
    <mergeCell ref="A85:B85"/>
    <mergeCell ref="A70:B70"/>
    <mergeCell ref="A69:B69"/>
    <mergeCell ref="A68:B68"/>
    <mergeCell ref="A67:B67"/>
    <mergeCell ref="A66:B66"/>
    <mergeCell ref="B92:G92"/>
    <mergeCell ref="B93:G93"/>
    <mergeCell ref="B91:G91"/>
    <mergeCell ref="A89:C89"/>
    <mergeCell ref="A82:C82"/>
    <mergeCell ref="A81:C81"/>
    <mergeCell ref="A80:C80"/>
  </mergeCells>
  <conditionalFormatting sqref="D88">
    <cfRule type="expression" priority="1">
      <formula>$E$85&gt;0</formula>
    </cfRule>
    <cfRule type="expression" priority="2">
      <formula>$E$85&gt;0</formula>
    </cfRule>
  </conditionalFormatting>
  <pageMargins left="0.2" right="0.2" top="0.25" bottom="0.25" header="0.3" footer="0.3"/>
  <pageSetup scale="67" orientation="portrait" r:id="rId1"/>
  <rowBreaks count="1" manualBreakCount="1">
    <brk id="55"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
  <sheetViews>
    <sheetView workbookViewId="0">
      <selection activeCell="C4" sqref="C4"/>
    </sheetView>
  </sheetViews>
  <sheetFormatPr defaultRowHeight="15" x14ac:dyDescent="0.25"/>
  <cols>
    <col min="1" max="1" width="32.42578125" style="5" bestFit="1" customWidth="1"/>
    <col min="2" max="2" width="13.28515625" style="4" customWidth="1"/>
    <col min="3" max="3" width="68.28515625" customWidth="1"/>
  </cols>
  <sheetData>
    <row r="1" spans="1:4" s="10" customFormat="1" ht="51" customHeight="1" x14ac:dyDescent="0.3">
      <c r="A1" s="6" t="s">
        <v>77</v>
      </c>
      <c r="B1" s="8" t="s">
        <v>98</v>
      </c>
      <c r="C1" s="11" t="s">
        <v>87</v>
      </c>
      <c r="D1" s="9"/>
    </row>
    <row r="2" spans="1:4" ht="75" x14ac:dyDescent="0.25">
      <c r="A2" s="5" t="s">
        <v>71</v>
      </c>
      <c r="B2" s="4" t="s">
        <v>81</v>
      </c>
      <c r="C2" s="3" t="s">
        <v>88</v>
      </c>
      <c r="D2" s="3"/>
    </row>
    <row r="3" spans="1:4" ht="36.75" customHeight="1" x14ac:dyDescent="0.25">
      <c r="A3" s="5" t="s">
        <v>61</v>
      </c>
      <c r="B3" s="4" t="s">
        <v>80</v>
      </c>
      <c r="C3" s="3" t="s">
        <v>92</v>
      </c>
      <c r="D3" s="3"/>
    </row>
    <row r="4" spans="1:4" ht="26.25" customHeight="1" x14ac:dyDescent="0.25">
      <c r="A4" s="5" t="s">
        <v>72</v>
      </c>
      <c r="B4" s="4" t="s">
        <v>82</v>
      </c>
      <c r="C4" s="3" t="s">
        <v>90</v>
      </c>
      <c r="D4" s="3"/>
    </row>
    <row r="5" spans="1:4" ht="144.75" customHeight="1" x14ac:dyDescent="0.25">
      <c r="A5" s="5" t="s">
        <v>73</v>
      </c>
      <c r="B5" s="4" t="s">
        <v>83</v>
      </c>
      <c r="C5" s="3" t="s">
        <v>89</v>
      </c>
      <c r="D5" s="3"/>
    </row>
    <row r="6" spans="1:4" ht="165" x14ac:dyDescent="0.25">
      <c r="A6" s="5" t="s">
        <v>74</v>
      </c>
      <c r="B6" s="4" t="s">
        <v>84</v>
      </c>
      <c r="C6" s="3" t="s">
        <v>91</v>
      </c>
      <c r="D6" s="3"/>
    </row>
    <row r="7" spans="1:4" ht="30" x14ac:dyDescent="0.25">
      <c r="A7" s="5" t="s">
        <v>75</v>
      </c>
      <c r="B7" s="4" t="s">
        <v>85</v>
      </c>
      <c r="C7" s="3" t="s">
        <v>93</v>
      </c>
      <c r="D7" s="3"/>
    </row>
    <row r="8" spans="1:4" ht="25.5" customHeight="1" x14ac:dyDescent="0.25">
      <c r="A8" s="5" t="s">
        <v>76</v>
      </c>
      <c r="B8" s="4" t="s">
        <v>86</v>
      </c>
      <c r="C8" s="3" t="s">
        <v>94</v>
      </c>
      <c r="D8" s="3"/>
    </row>
  </sheetData>
  <sheetProtection password="F5F5"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75456E779E474992828739CED20E01" ma:contentTypeVersion="2" ma:contentTypeDescription="Create a new document." ma:contentTypeScope="" ma:versionID="d42956f322daab177446d5b2b33dd416">
  <xsd:schema xmlns:xsd="http://www.w3.org/2001/XMLSchema" xmlns:xs="http://www.w3.org/2001/XMLSchema" xmlns:p="http://schemas.microsoft.com/office/2006/metadata/properties" xmlns:ns2="5a792597-d423-46d6-a07a-10526bd9542d" targetNamespace="http://schemas.microsoft.com/office/2006/metadata/properties" ma:root="true" ma:fieldsID="db68b7029cc404886af5e61d5d9a28e3" ns2:_="">
    <xsd:import namespace="5a792597-d423-46d6-a07a-10526bd9542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792597-d423-46d6-a07a-10526bd954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0E526B-B3B5-4FC5-A704-89B37C9385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792597-d423-46d6-a07a-10526bd95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D5C0BA-940E-435A-90EE-052893086230}">
  <ds:schemaRefs>
    <ds:schemaRef ds:uri="http://schemas.microsoft.com/sharepoint/v3/contenttype/forms"/>
  </ds:schemaRefs>
</ds:datastoreItem>
</file>

<file path=customXml/itemProps3.xml><?xml version="1.0" encoding="utf-8"?>
<ds:datastoreItem xmlns:ds="http://schemas.openxmlformats.org/officeDocument/2006/customXml" ds:itemID="{04743326-59EC-4EB9-9C37-802885490559}">
  <ds:schemaRefs>
    <ds:schemaRef ds:uri="http://schemas.microsoft.com/office/2006/metadata/properties"/>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5a792597-d423-46d6-a07a-10526bd9542d"/>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Room and Board Calculations</vt:lpstr>
      <vt:lpstr>Definitions</vt:lpstr>
    </vt:vector>
  </TitlesOfParts>
  <Company>Pre-Installed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justinvirkus</dc:creator>
  <cp:lastModifiedBy>Emily Engling</cp:lastModifiedBy>
  <cp:lastPrinted>2014-09-04T16:11:25Z</cp:lastPrinted>
  <dcterms:created xsi:type="dcterms:W3CDTF">2014-05-21T14:41:50Z</dcterms:created>
  <dcterms:modified xsi:type="dcterms:W3CDTF">2022-04-25T15:44:06Z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0x0101000475456E779E474992828739CED20E01</vt:lpwstr>
  </property>
</Properties>
</file>