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12"/>
  <workbookPr defaultThemeVersion="124226"/>
  <mc:AlternateContent xmlns:mc="http://schemas.openxmlformats.org/markup-compatibility/2006">
    <mc:Choice Requires="x15">
      <x15ac:absPath xmlns:x15ac="http://schemas.microsoft.com/office/spreadsheetml/2010/11/ac" url="https://lacrossecountyorg.sharepoint.com/sites/WRICCCS/WRIC Admin/CCS Residential/"/>
    </mc:Choice>
  </mc:AlternateContent>
  <xr:revisionPtr revIDLastSave="611" documentId="8_{419AB900-7FDF-4DFD-A358-461F7E89982F}" xr6:coauthVersionLast="47" xr6:coauthVersionMax="47" xr10:uidLastSave="{130067E2-4E2C-4221-B1C8-EFA6DED70B9E}"/>
  <bookViews>
    <workbookView xWindow="-28920" yWindow="-120" windowWidth="29040" windowHeight="15840" xr2:uid="{00000000-000D-0000-FFFF-FFFF00000000}"/>
  </bookViews>
  <sheets>
    <sheet name="CBRF Rate Sheet" sheetId="1" r:id="rId1"/>
    <sheet name="Allowable Profit Calculation" sheetId="2" r:id="rId2"/>
  </sheets>
  <definedNames>
    <definedName name="_Regression_Int" localSheetId="0" hidden="1">1</definedName>
    <definedName name="_xlnm.Print_Area" localSheetId="0">'CBRF Rate Sheet'!$B$1:$G$62</definedName>
    <definedName name="Print_Area_MI">'CBRF Rate Sheet'!$B$3:$G$63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1" l="1"/>
  <c r="G25" i="2"/>
  <c r="G26" i="2" s="1"/>
  <c r="G27" i="2" s="1"/>
  <c r="I25" i="2"/>
  <c r="E30" i="1"/>
  <c r="E35" i="1"/>
  <c r="F35" i="1" s="1"/>
  <c r="E36" i="1"/>
  <c r="F36" i="1" s="1"/>
  <c r="E38" i="1"/>
  <c r="E39" i="1"/>
  <c r="F39" i="1" s="1"/>
  <c r="E40" i="1"/>
  <c r="F40" i="1" s="1"/>
  <c r="E43" i="1"/>
  <c r="F43" i="1" s="1"/>
  <c r="E45" i="1"/>
  <c r="F45" i="1" s="1"/>
  <c r="E44" i="1"/>
  <c r="G53" i="1"/>
  <c r="F52" i="1"/>
  <c r="E48" i="1"/>
  <c r="F48" i="1" s="1"/>
  <c r="G50" i="1"/>
  <c r="G49" i="1"/>
  <c r="G47" i="1"/>
  <c r="G46" i="1"/>
  <c r="G42" i="1"/>
  <c r="G41" i="1"/>
  <c r="F38" i="1"/>
  <c r="G37" i="1"/>
  <c r="G34" i="1"/>
  <c r="G33" i="1"/>
  <c r="E32" i="1"/>
  <c r="F32" i="1" s="1"/>
  <c r="E31" i="1"/>
  <c r="F31" i="1" s="1"/>
  <c r="G29" i="1"/>
  <c r="G27" i="1"/>
  <c r="F28" i="1"/>
  <c r="E20" i="1"/>
  <c r="F20" i="1" s="1"/>
  <c r="E25" i="1"/>
  <c r="F25" i="1" s="1"/>
  <c r="F26" i="1"/>
  <c r="G24" i="1"/>
  <c r="G23" i="1"/>
  <c r="F22" i="1"/>
  <c r="G21" i="1"/>
  <c r="G15" i="1"/>
  <c r="G16" i="1"/>
  <c r="G17" i="1"/>
  <c r="G18" i="1"/>
  <c r="G19" i="1"/>
  <c r="E13" i="1"/>
  <c r="F13" i="1" s="1"/>
  <c r="D55" i="1"/>
  <c r="C55" i="1"/>
  <c r="C57" i="1" s="1"/>
  <c r="C59" i="1" s="1"/>
  <c r="E55" i="1" l="1"/>
  <c r="G14" i="2" s="1"/>
  <c r="G15" i="2" s="1"/>
  <c r="G29" i="2" s="1"/>
  <c r="F44" i="1"/>
  <c r="F30" i="1"/>
  <c r="F55" i="1" s="1"/>
  <c r="G55" i="1"/>
  <c r="C61" i="1"/>
  <c r="C60" i="1"/>
  <c r="G33" i="2" l="1"/>
  <c r="G34" i="2" s="1"/>
  <c r="G36" i="2" s="1"/>
  <c r="G38" i="2" s="1"/>
  <c r="D56" i="1" s="1"/>
  <c r="D57" i="1" s="1"/>
  <c r="D59" i="1" s="1"/>
  <c r="D60" i="1" s="1"/>
  <c r="F56" i="1" l="1"/>
  <c r="F57" i="1" s="1"/>
  <c r="F59" i="1" s="1"/>
  <c r="F60" i="1" s="1"/>
  <c r="D61" i="1"/>
  <c r="E56" i="1"/>
  <c r="E57" i="1" s="1"/>
  <c r="E59" i="1" s="1"/>
  <c r="E61" i="1" s="1"/>
  <c r="G56" i="1"/>
  <c r="G57" i="1" s="1"/>
  <c r="G59" i="1" s="1"/>
  <c r="G60" i="1" s="1"/>
  <c r="F61" i="1" l="1"/>
  <c r="G61" i="1"/>
  <c r="E60" i="1"/>
</calcChain>
</file>

<file path=xl/sharedStrings.xml><?xml version="1.0" encoding="utf-8"?>
<sst xmlns="http://schemas.openxmlformats.org/spreadsheetml/2006/main" count="127" uniqueCount="114">
  <si>
    <t xml:space="preserve">Please complete this Residential Room and Board Rate Calculation Spreadsheet to determine the daily rate for your facility. Instructions about this document and allowable costs can be found in the DHS Allowable Cost Policy Manual. </t>
  </si>
  <si>
    <t>Facility Name:</t>
  </si>
  <si>
    <t>Contact Email:</t>
  </si>
  <si>
    <t>Date:</t>
  </si>
  <si>
    <t>Contract Year:</t>
  </si>
  <si>
    <t>Allowable Cost Policy Manual | Wisconsin Department of Health Services</t>
  </si>
  <si>
    <t>(1a)</t>
  </si>
  <si>
    <t>(1b)</t>
  </si>
  <si>
    <t>(2)</t>
  </si>
  <si>
    <t>(3)</t>
  </si>
  <si>
    <t>(4)</t>
  </si>
  <si>
    <t>Please return completed forms to WRIC Administration at:</t>
  </si>
  <si>
    <t>Total Facility</t>
  </si>
  <si>
    <t>Breakout for Funding by CRS Program</t>
  </si>
  <si>
    <t>CCSsups@lacrossecounty.org</t>
  </si>
  <si>
    <t>Costs from</t>
  </si>
  <si>
    <t>Costs</t>
  </si>
  <si>
    <t>most recent</t>
  </si>
  <si>
    <t>Costs for</t>
  </si>
  <si>
    <t>Associated to</t>
  </si>
  <si>
    <t>Room and</t>
  </si>
  <si>
    <t>Cost Item</t>
  </si>
  <si>
    <t>audited year</t>
  </si>
  <si>
    <t>Coming Year</t>
  </si>
  <si>
    <t>Facility Rate</t>
  </si>
  <si>
    <t>Board</t>
  </si>
  <si>
    <t>Program</t>
  </si>
  <si>
    <t xml:space="preserve">  1.  Salaries      Owner(s) total annual hours =  </t>
  </si>
  <si>
    <t xml:space="preserve">                          Employee Salaries for maintanence*</t>
  </si>
  <si>
    <t xml:space="preserve">                          Employee Salaries for program</t>
  </si>
  <si>
    <t xml:space="preserve">  2.  Fringe Benefits</t>
  </si>
  <si>
    <t xml:space="preserve">  3.  Travel Reimbursement to staff</t>
  </si>
  <si>
    <t xml:space="preserve">  4.  Client transportation</t>
  </si>
  <si>
    <t xml:space="preserve">  5.  Recruitment</t>
  </si>
  <si>
    <t xml:space="preserve">  6.  Staff development, education</t>
  </si>
  <si>
    <t xml:space="preserve">  7.  Supplies           Household supplies and linens*</t>
  </si>
  <si>
    <t xml:space="preserve">                                All other supplies</t>
  </si>
  <si>
    <t xml:space="preserve">  8.  Food*</t>
  </si>
  <si>
    <t xml:space="preserve">  9.  Advertising</t>
  </si>
  <si>
    <t xml:space="preserve"> 10.  Telephone for employee program use</t>
  </si>
  <si>
    <t xml:space="preserve"> 11.  Telephone for resident use*</t>
  </si>
  <si>
    <t xml:space="preserve"> 11a.  Cable Television</t>
  </si>
  <si>
    <t xml:space="preserve"> 12.  Printing and Postage</t>
  </si>
  <si>
    <t xml:space="preserve"> 13.  Insurance             On property*</t>
  </si>
  <si>
    <t xml:space="preserve">                                     All other insurances</t>
  </si>
  <si>
    <t xml:space="preserve"> 14.  Utilities*</t>
  </si>
  <si>
    <t xml:space="preserve"> 15.  Maintenance          Building maintenance and repairs*</t>
  </si>
  <si>
    <t xml:space="preserve">      and Repairs             Equipment repairs due to residents*</t>
  </si>
  <si>
    <t xml:space="preserve">                                      Other equipment repair &amp; maintenance</t>
  </si>
  <si>
    <t xml:space="preserve">                                      Vehicle repairs and maintenance</t>
  </si>
  <si>
    <t xml:space="preserve"> 16.  Rentals       Building housing CBRF*</t>
  </si>
  <si>
    <t xml:space="preserve">                          Equipment related to room and board*</t>
  </si>
  <si>
    <t xml:space="preserve">                              Other equipment</t>
  </si>
  <si>
    <t xml:space="preserve"> 17.  Depreciation         Land improvements*</t>
  </si>
  <si>
    <t xml:space="preserve">                                        Building*</t>
  </si>
  <si>
    <t xml:space="preserve">                                        Equipment related to room and board*</t>
  </si>
  <si>
    <t xml:space="preserve">                                        Other equipment</t>
  </si>
  <si>
    <t xml:space="preserve">                                         Vehicles</t>
  </si>
  <si>
    <t xml:space="preserve">                                         Leasehold improvements*</t>
  </si>
  <si>
    <t xml:space="preserve"> 18.  Interest            Mortgage interest*</t>
  </si>
  <si>
    <t xml:space="preserve">                                 Equipment for room and board*</t>
  </si>
  <si>
    <t xml:space="preserve">                                 Other equipment and property</t>
  </si>
  <si>
    <t xml:space="preserve">                                 Other interest</t>
  </si>
  <si>
    <t xml:space="preserve"> 19.  Purchase of               Items related to room and board*</t>
  </si>
  <si>
    <t xml:space="preserve">        smaller items             Other items</t>
  </si>
  <si>
    <t xml:space="preserve"> 20.  Professional Fees</t>
  </si>
  <si>
    <t xml:space="preserve"> 21.  Licenses</t>
  </si>
  <si>
    <t>22.   Taxes                          Real Estate</t>
  </si>
  <si>
    <t xml:space="preserve">                                 Corporate Income Tax</t>
  </si>
  <si>
    <t xml:space="preserve"> 23.  Other allowable costs</t>
  </si>
  <si>
    <t xml:space="preserve"> 24.  Net Allowable Operating costs = Total of lines 1-23.</t>
  </si>
  <si>
    <t xml:space="preserve"> 25.  Allowable Profit/Excess Earnings (see allowable profit calculation tab below)</t>
  </si>
  <si>
    <t xml:space="preserve"> 26.  Total Allowable Costs (Line 24 + 25)</t>
  </si>
  <si>
    <t xml:space="preserve"> 27.  Budgeted beds in facility</t>
  </si>
  <si>
    <t xml:space="preserve"> 28.  Annual cost per Bed (line 26/line 27)</t>
  </si>
  <si>
    <t xml:space="preserve"> 29.  Monthly Rate = Annual cost divided by 12 (line 28/12)</t>
  </si>
  <si>
    <t xml:space="preserve"> 30.  Daily Rate = Annual Cost divided by 365 or 366 (line 28/365 or 366)</t>
  </si>
  <si>
    <t xml:space="preserve">      *Allocate all costs in this category from column (1b) to Column (2).</t>
  </si>
  <si>
    <t>R&amp;B Daily Rate</t>
  </si>
  <si>
    <t>Program Rate</t>
  </si>
  <si>
    <t>Allowable Profit for For-Profit Agencies Which Provide Client Care</t>
  </si>
  <si>
    <t>Wis. Stat. 46.036 (3) (c) indicates that contracts for proprietary agencies may include a percentage add-on for profit according to the rules promulgated by the department.</t>
  </si>
  <si>
    <r>
      <t xml:space="preserve">The </t>
    </r>
    <r>
      <rPr>
        <i/>
        <sz val="12"/>
        <rFont val="Georgia"/>
        <family val="1"/>
      </rPr>
      <t>Allowable Cost Policy Manual</t>
    </r>
    <r>
      <rPr>
        <sz val="12"/>
        <rFont val="Georgia"/>
        <family val="1"/>
      </rPr>
      <t xml:space="preserve"> indicates that allowable profit is determined by applying a percentage equal to 7 1/2% of net allowable operating costs plus 15% applied to the net equity, the sum of which may not exceed 10% of net allowable operating costs.  Net equity is defined as the cost of equipment, cost of buildings, cost of land and cost of fixed equipment less accumulated deprecation and long term liabilities.  The average net equity for the year shall be used.</t>
    </r>
  </si>
  <si>
    <t>Calculation of allowable profit:</t>
  </si>
  <si>
    <t>Note -- calculate profit at the function or program level when agencies operate multiple functions or programs</t>
  </si>
  <si>
    <t>Base calculation</t>
  </si>
  <si>
    <t>1a</t>
  </si>
  <si>
    <t>Net allowable operating cost</t>
  </si>
  <si>
    <t xml:space="preserve">  x 7 1/2%</t>
  </si>
  <si>
    <t>Note -- deduct unallowable costs (such as costs above cost of ownership in related party rent) and cost offsets (such as commodities)</t>
  </si>
  <si>
    <t>1b</t>
  </si>
  <si>
    <t>Average net equity</t>
  </si>
  <si>
    <t>Cost from most recent audit year</t>
  </si>
  <si>
    <t>Cost for coming year</t>
  </si>
  <si>
    <t>Cost of equipment</t>
  </si>
  <si>
    <t xml:space="preserve">$- </t>
  </si>
  <si>
    <t xml:space="preserve"> $- </t>
  </si>
  <si>
    <t>Cost of building</t>
  </si>
  <si>
    <t>Cost of land</t>
  </si>
  <si>
    <t>Cost of fixed equipment</t>
  </si>
  <si>
    <t>Less accumulated depreciation</t>
  </si>
  <si>
    <t>Less long term liabilities</t>
  </si>
  <si>
    <t xml:space="preserve">  Net equity</t>
  </si>
  <si>
    <t xml:space="preserve">  Average net equity</t>
  </si>
  <si>
    <t xml:space="preserve">  x 15%</t>
  </si>
  <si>
    <t>1c</t>
  </si>
  <si>
    <t>Total base calculation</t>
  </si>
  <si>
    <t>(Sum of amounts calculated in steps 1a and 1b)</t>
  </si>
  <si>
    <t>Cap on allowable profit:</t>
  </si>
  <si>
    <t xml:space="preserve">  x 10%</t>
  </si>
  <si>
    <t>Allowable profit</t>
  </si>
  <si>
    <t>Enter this amount into cell E56</t>
  </si>
  <si>
    <t>(Lesser of amounts calculated in steps 1c and 2)</t>
  </si>
  <si>
    <t>Allowable profit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</si>
</sst>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General_)"/>
    <numFmt numFmtId="165" formatCode="&quot;$&quot;#,##0.00"/>
    <numFmt numFmtId="166" formatCode="&quot;$&quot;#,##0"/>
  </numFmts>
  <fonts count="17">
    <font>
      <sz val="12"/>
      <name val="Helv"/>
    </font>
    <font>
      <sz val="10"/>
      <name val="Arial"/>
      <family val="2"/>
    </font>
    <font>
      <sz val="8"/>
      <name val="Tms Rmn"/>
    </font>
    <font>
      <b/>
      <sz val="12"/>
      <name val="Times New Roman"/>
      <family val="1"/>
    </font>
    <font>
      <sz val="12"/>
      <name val="Times New Roman"/>
      <family val="1"/>
    </font>
    <font>
      <sz val="8"/>
      <name val="Times New Roman"/>
      <family val="1"/>
    </font>
    <font>
      <b/>
      <sz val="11"/>
      <name val="Tms Rmn"/>
    </font>
    <font>
      <sz val="11"/>
      <name val="Helv"/>
    </font>
    <font>
      <sz val="12"/>
      <name val="Helv"/>
    </font>
    <font>
      <sz val="12"/>
      <name val="Georgia"/>
      <family val="1"/>
    </font>
    <font>
      <b/>
      <sz val="12"/>
      <name val="Georgia"/>
      <family val="1"/>
    </font>
    <font>
      <u/>
      <sz val="12"/>
      <name val="Georgia"/>
      <family val="1"/>
    </font>
    <font>
      <i/>
      <sz val="12"/>
      <name val="Georgia"/>
      <family val="1"/>
    </font>
    <font>
      <u/>
      <sz val="12"/>
      <color theme="10"/>
      <name val="Helv"/>
    </font>
    <font>
      <b/>
      <u/>
      <sz val="16"/>
      <name val="Georgia"/>
      <family val="1"/>
    </font>
    <font>
      <u/>
      <sz val="11"/>
      <color theme="10"/>
      <name val="Helv"/>
    </font>
    <font>
      <b/>
      <sz val="12"/>
      <color rgb="FFFA7D00"/>
      <name val="Calibri"/>
      <family val="2"/>
    </font>
  </fonts>
  <fills count="11">
    <fill>
      <patternFill patternType="none"/>
    </fill>
    <fill>
      <patternFill patternType="gray125"/>
    </fill>
    <fill>
      <patternFill patternType="lightGray">
        <fgColor indexed="8"/>
      </patternFill>
    </fill>
    <fill>
      <patternFill patternType="solid">
        <fgColor theme="2" tint="-0.499984740745262"/>
        <bgColor indexed="64"/>
      </patternFill>
    </fill>
    <fill>
      <patternFill patternType="solid">
        <fgColor theme="2"/>
        <bgColor indexed="64"/>
      </patternFill>
    </fill>
    <fill>
      <patternFill patternType="solid">
        <fgColor rgb="FFFFEEBD"/>
        <bgColor indexed="64"/>
      </patternFill>
    </fill>
    <fill>
      <patternFill patternType="solid">
        <fgColor theme="4" tint="0.59999389629810485"/>
        <bgColor indexed="64"/>
      </patternFill>
    </fill>
    <fill>
      <patternFill patternType="solid">
        <fgColor theme="6"/>
        <bgColor indexed="64"/>
      </patternFill>
    </fill>
    <fill>
      <patternFill patternType="solid">
        <fgColor rgb="FFFFFF66"/>
        <bgColor rgb="FF000000"/>
      </patternFill>
    </fill>
    <fill>
      <patternFill patternType="solid">
        <fgColor theme="0" tint="-0.14999847407452621"/>
        <bgColor indexed="64"/>
      </patternFill>
    </fill>
    <fill>
      <patternFill patternType="solid">
        <fgColor rgb="FFF2F2F2"/>
      </patternFill>
    </fill>
  </fills>
  <borders count="33">
    <border>
      <left/>
      <right/>
      <top/>
      <bottom/>
      <diagonal/>
    </border>
    <border>
      <left style="thin">
        <color indexed="8"/>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8"/>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s>
  <cellStyleXfs count="5">
    <xf numFmtId="164" fontId="0" fillId="0" borderId="0"/>
    <xf numFmtId="44" fontId="1" fillId="0" borderId="0" applyFont="0" applyFill="0" applyBorder="0" applyAlignment="0" applyProtection="0"/>
    <xf numFmtId="9" fontId="8" fillId="0" borderId="0" applyFont="0" applyFill="0" applyBorder="0" applyAlignment="0" applyProtection="0"/>
    <xf numFmtId="164" fontId="13" fillId="0" borderId="0" applyNumberFormat="0" applyFill="0" applyBorder="0" applyAlignment="0" applyProtection="0"/>
    <xf numFmtId="0" fontId="16" fillId="10" borderId="32" applyNumberFormat="0" applyAlignment="0" applyProtection="0"/>
  </cellStyleXfs>
  <cellXfs count="114">
    <xf numFmtId="164" fontId="0" fillId="0" borderId="0" xfId="0"/>
    <xf numFmtId="164" fontId="2" fillId="0" borderId="0" xfId="0" applyFont="1"/>
    <xf numFmtId="164" fontId="5" fillId="0" borderId="0" xfId="0" applyFont="1"/>
    <xf numFmtId="164" fontId="9" fillId="0" borderId="0" xfId="0" applyFont="1" applyAlignment="1" applyProtection="1">
      <alignment horizontal="left"/>
    </xf>
    <xf numFmtId="166" fontId="0" fillId="0" borderId="0" xfId="0" applyNumberFormat="1"/>
    <xf numFmtId="166" fontId="0" fillId="0" borderId="0" xfId="1" applyNumberFormat="1" applyFont="1"/>
    <xf numFmtId="166" fontId="4" fillId="0" borderId="0" xfId="0" applyNumberFormat="1" applyFont="1"/>
    <xf numFmtId="166" fontId="4" fillId="0" borderId="0" xfId="1" applyNumberFormat="1" applyFont="1"/>
    <xf numFmtId="166" fontId="10" fillId="3" borderId="12" xfId="0" applyNumberFormat="1" applyFont="1" applyFill="1" applyBorder="1" applyAlignment="1">
      <alignment horizontal="right"/>
    </xf>
    <xf numFmtId="166" fontId="10" fillId="3" borderId="15" xfId="0" applyNumberFormat="1" applyFont="1" applyFill="1" applyBorder="1" applyAlignment="1">
      <alignment horizontal="right"/>
    </xf>
    <xf numFmtId="166" fontId="10" fillId="3" borderId="17" xfId="0" applyNumberFormat="1" applyFont="1" applyFill="1" applyBorder="1" applyAlignment="1">
      <alignment horizontal="right"/>
    </xf>
    <xf numFmtId="166" fontId="9" fillId="0" borderId="2" xfId="0" applyNumberFormat="1" applyFont="1" applyBorder="1" applyAlignment="1" applyProtection="1">
      <alignment horizontal="center"/>
    </xf>
    <xf numFmtId="166" fontId="9" fillId="0" borderId="2" xfId="1" applyNumberFormat="1" applyFont="1" applyBorder="1" applyAlignment="1" applyProtection="1">
      <alignment horizontal="center"/>
    </xf>
    <xf numFmtId="166" fontId="9" fillId="0" borderId="4" xfId="0" applyNumberFormat="1" applyFont="1" applyBorder="1" applyAlignment="1" applyProtection="1">
      <alignment horizontal="center"/>
    </xf>
    <xf numFmtId="166" fontId="9" fillId="0" borderId="4" xfId="1" applyNumberFormat="1" applyFont="1" applyBorder="1" applyAlignment="1">
      <alignment horizontal="center"/>
    </xf>
    <xf numFmtId="166" fontId="9" fillId="0" borderId="4" xfId="1" applyNumberFormat="1" applyFont="1" applyBorder="1" applyAlignment="1" applyProtection="1">
      <alignment horizontal="center"/>
    </xf>
    <xf numFmtId="166" fontId="9" fillId="0" borderId="3" xfId="0" applyNumberFormat="1" applyFont="1" applyBorder="1"/>
    <xf numFmtId="166" fontId="9" fillId="0" borderId="6" xfId="0" applyNumberFormat="1" applyFont="1" applyBorder="1" applyAlignment="1" applyProtection="1">
      <alignment horizontal="center"/>
    </xf>
    <xf numFmtId="166" fontId="9" fillId="0" borderId="6" xfId="1" applyNumberFormat="1" applyFont="1" applyBorder="1" applyAlignment="1">
      <alignment horizontal="center"/>
    </xf>
    <xf numFmtId="166" fontId="9" fillId="0" borderId="5" xfId="0" applyNumberFormat="1" applyFont="1" applyBorder="1" applyAlignment="1" applyProtection="1">
      <alignment horizontal="center"/>
    </xf>
    <xf numFmtId="166" fontId="9" fillId="0" borderId="7" xfId="0" applyNumberFormat="1" applyFont="1" applyBorder="1" applyProtection="1">
      <protection locked="0"/>
    </xf>
    <xf numFmtId="166" fontId="9" fillId="0" borderId="7" xfId="1" applyNumberFormat="1" applyFont="1" applyBorder="1" applyProtection="1">
      <protection locked="0"/>
    </xf>
    <xf numFmtId="166" fontId="9" fillId="0" borderId="6" xfId="0" applyNumberFormat="1" applyFont="1" applyBorder="1" applyProtection="1">
      <protection locked="0"/>
    </xf>
    <xf numFmtId="166" fontId="9" fillId="0" borderId="6" xfId="1" applyNumberFormat="1" applyFont="1" applyBorder="1" applyProtection="1">
      <protection locked="0"/>
    </xf>
    <xf numFmtId="166" fontId="9" fillId="2" borderId="6" xfId="0" applyNumberFormat="1" applyFont="1" applyFill="1" applyBorder="1" applyProtection="1">
      <protection locked="0"/>
    </xf>
    <xf numFmtId="166" fontId="9" fillId="0" borderId="0" xfId="0" applyNumberFormat="1" applyFont="1"/>
    <xf numFmtId="166" fontId="9" fillId="0" borderId="0" xfId="1" applyNumberFormat="1" applyFont="1"/>
    <xf numFmtId="166" fontId="5" fillId="0" borderId="0" xfId="0" applyNumberFormat="1" applyFont="1"/>
    <xf numFmtId="166" fontId="5" fillId="0" borderId="0" xfId="1" applyNumberFormat="1" applyFont="1"/>
    <xf numFmtId="166" fontId="2" fillId="0" borderId="0" xfId="0" applyNumberFormat="1" applyFont="1"/>
    <xf numFmtId="166" fontId="2" fillId="0" borderId="0" xfId="1" applyNumberFormat="1" applyFont="1"/>
    <xf numFmtId="1" fontId="9" fillId="0" borderId="6" xfId="1" applyNumberFormat="1" applyFont="1" applyBorder="1" applyProtection="1">
      <protection locked="0"/>
    </xf>
    <xf numFmtId="1" fontId="9" fillId="0" borderId="6" xfId="0" applyNumberFormat="1" applyFont="1" applyBorder="1" applyProtection="1">
      <protection locked="0"/>
    </xf>
    <xf numFmtId="164" fontId="9" fillId="5" borderId="3" xfId="0" applyFont="1" applyFill="1" applyBorder="1"/>
    <xf numFmtId="164" fontId="10" fillId="5" borderId="5" xfId="0" applyFont="1" applyFill="1" applyBorder="1" applyAlignment="1" applyProtection="1">
      <alignment horizontal="left"/>
    </xf>
    <xf numFmtId="164" fontId="9" fillId="5" borderId="19" xfId="0" applyFont="1" applyFill="1" applyBorder="1" applyAlignment="1" applyProtection="1">
      <alignment horizontal="left"/>
    </xf>
    <xf numFmtId="164" fontId="9" fillId="5" borderId="18" xfId="0" applyFont="1" applyFill="1" applyBorder="1" applyAlignment="1" applyProtection="1">
      <alignment horizontal="left"/>
    </xf>
    <xf numFmtId="164" fontId="9" fillId="5" borderId="5" xfId="0" applyFont="1" applyFill="1" applyBorder="1" applyAlignment="1" applyProtection="1">
      <alignment horizontal="left"/>
    </xf>
    <xf numFmtId="164" fontId="9" fillId="5" borderId="3" xfId="0" applyFont="1" applyFill="1" applyBorder="1" applyAlignment="1" applyProtection="1">
      <alignment horizontal="left"/>
    </xf>
    <xf numFmtId="164" fontId="10" fillId="6" borderId="25" xfId="0" applyFont="1" applyFill="1" applyBorder="1"/>
    <xf numFmtId="164" fontId="9" fillId="6" borderId="26" xfId="0" applyFont="1" applyFill="1" applyBorder="1"/>
    <xf numFmtId="164" fontId="10" fillId="6" borderId="15" xfId="0" applyFont="1" applyFill="1" applyBorder="1"/>
    <xf numFmtId="164" fontId="9" fillId="6" borderId="27" xfId="0" applyFont="1" applyFill="1" applyBorder="1"/>
    <xf numFmtId="164" fontId="10" fillId="6" borderId="15" xfId="0" applyFont="1" applyFill="1" applyBorder="1" applyAlignment="1">
      <alignment horizontal="left"/>
    </xf>
    <xf numFmtId="165" fontId="9" fillId="6" borderId="0" xfId="0" applyNumberFormat="1" applyFont="1" applyFill="1" applyBorder="1"/>
    <xf numFmtId="165" fontId="9" fillId="6" borderId="24" xfId="0" applyNumberFormat="1" applyFont="1" applyFill="1" applyBorder="1"/>
    <xf numFmtId="164" fontId="9" fillId="6" borderId="0" xfId="0" applyFont="1" applyFill="1" applyBorder="1" applyAlignment="1">
      <alignment horizontal="center" wrapText="1"/>
    </xf>
    <xf numFmtId="164" fontId="9" fillId="6" borderId="0" xfId="0" applyFont="1" applyFill="1" applyBorder="1" applyAlignment="1">
      <alignment horizontal="center"/>
    </xf>
    <xf numFmtId="165" fontId="9" fillId="6" borderId="11" xfId="0" applyNumberFormat="1" applyFont="1" applyFill="1" applyBorder="1"/>
    <xf numFmtId="165" fontId="9" fillId="6" borderId="23" xfId="0" applyNumberFormat="1" applyFont="1" applyFill="1" applyBorder="1"/>
    <xf numFmtId="165" fontId="9" fillId="6" borderId="10" xfId="0" applyNumberFormat="1" applyFont="1" applyFill="1" applyBorder="1"/>
    <xf numFmtId="165" fontId="10" fillId="6" borderId="24" xfId="0" applyNumberFormat="1" applyFont="1" applyFill="1" applyBorder="1"/>
    <xf numFmtId="164" fontId="9" fillId="6" borderId="17" xfId="0" applyFont="1" applyFill="1" applyBorder="1"/>
    <xf numFmtId="164" fontId="9" fillId="6" borderId="20" xfId="0" applyFont="1" applyFill="1" applyBorder="1"/>
    <xf numFmtId="164" fontId="9" fillId="6" borderId="21" xfId="0" applyFont="1" applyFill="1" applyBorder="1"/>
    <xf numFmtId="164" fontId="9" fillId="8" borderId="22" xfId="0" applyFont="1" applyFill="1" applyBorder="1"/>
    <xf numFmtId="10" fontId="9" fillId="6" borderId="20" xfId="2" applyNumberFormat="1" applyFont="1" applyFill="1" applyBorder="1"/>
    <xf numFmtId="166" fontId="9" fillId="5" borderId="0" xfId="0" applyNumberFormat="1" applyFont="1" applyFill="1"/>
    <xf numFmtId="166" fontId="9" fillId="0" borderId="0" xfId="0" applyNumberFormat="1" applyFont="1" applyFill="1"/>
    <xf numFmtId="164" fontId="9" fillId="5" borderId="5" xfId="0" applyFont="1" applyFill="1" applyBorder="1" applyAlignment="1" applyProtection="1">
      <alignment horizontal="left" wrapText="1"/>
    </xf>
    <xf numFmtId="164" fontId="15" fillId="0" borderId="31" xfId="3" applyFont="1" applyBorder="1"/>
    <xf numFmtId="164" fontId="9" fillId="9" borderId="28" xfId="0" applyFont="1" applyFill="1" applyBorder="1"/>
    <xf numFmtId="164" fontId="9" fillId="9" borderId="3" xfId="0" applyFont="1" applyFill="1" applyBorder="1"/>
    <xf numFmtId="164" fontId="13" fillId="9" borderId="3" xfId="3" applyFill="1" applyBorder="1"/>
    <xf numFmtId="164" fontId="9" fillId="7" borderId="27" xfId="0" applyFont="1" applyFill="1" applyBorder="1"/>
    <xf numFmtId="164" fontId="9" fillId="7" borderId="17" xfId="0" applyFont="1" applyFill="1" applyBorder="1" applyAlignment="1">
      <alignment horizontal="left" wrapText="1"/>
    </xf>
    <xf numFmtId="164" fontId="9" fillId="7" borderId="20" xfId="0" applyFont="1" applyFill="1" applyBorder="1" applyAlignment="1">
      <alignment horizontal="left" wrapText="1"/>
    </xf>
    <xf numFmtId="164" fontId="9" fillId="7" borderId="21" xfId="0" applyFont="1" applyFill="1" applyBorder="1" applyAlignment="1">
      <alignment horizontal="left" wrapText="1"/>
    </xf>
    <xf numFmtId="164" fontId="9" fillId="6" borderId="0" xfId="0" applyFont="1" applyFill="1" applyBorder="1"/>
    <xf numFmtId="164" fontId="9" fillId="6" borderId="15" xfId="0" applyFont="1" applyFill="1" applyBorder="1"/>
    <xf numFmtId="164" fontId="10" fillId="6" borderId="0" xfId="0" applyFont="1" applyFill="1" applyBorder="1"/>
    <xf numFmtId="164" fontId="9" fillId="7" borderId="0" xfId="0" applyFont="1" applyFill="1" applyBorder="1"/>
    <xf numFmtId="164" fontId="9" fillId="6" borderId="25" xfId="0" applyFont="1" applyFill="1" applyBorder="1"/>
    <xf numFmtId="164" fontId="9" fillId="4" borderId="11" xfId="0" applyFont="1" applyFill="1" applyBorder="1" applyAlignment="1" applyProtection="1">
      <alignment horizontal="left"/>
      <protection locked="0"/>
    </xf>
    <xf numFmtId="164" fontId="9" fillId="4" borderId="16" xfId="0" applyFont="1" applyFill="1" applyBorder="1" applyAlignment="1" applyProtection="1">
      <alignment horizontal="left"/>
      <protection locked="0"/>
    </xf>
    <xf numFmtId="164" fontId="11" fillId="4" borderId="11" xfId="0" applyFont="1" applyFill="1" applyBorder="1" applyAlignment="1" applyProtection="1">
      <alignment horizontal="left"/>
      <protection locked="0"/>
    </xf>
    <xf numFmtId="164" fontId="11" fillId="4" borderId="16" xfId="0" applyFont="1" applyFill="1" applyBorder="1" applyAlignment="1" applyProtection="1">
      <alignment horizontal="left"/>
      <protection locked="0"/>
    </xf>
    <xf numFmtId="164" fontId="11" fillId="4" borderId="20" xfId="0" applyFont="1" applyFill="1" applyBorder="1" applyAlignment="1" applyProtection="1">
      <alignment horizontal="left"/>
      <protection locked="0"/>
    </xf>
    <xf numFmtId="164" fontId="11" fillId="4" borderId="21" xfId="0" applyFont="1" applyFill="1" applyBorder="1" applyAlignment="1" applyProtection="1">
      <alignment horizontal="left"/>
      <protection locked="0"/>
    </xf>
    <xf numFmtId="164" fontId="9" fillId="4" borderId="13" xfId="0" applyFont="1" applyFill="1" applyBorder="1" applyAlignment="1" applyProtection="1">
      <alignment horizontal="left"/>
      <protection locked="0"/>
    </xf>
    <xf numFmtId="164" fontId="9" fillId="4" borderId="14" xfId="0" applyFont="1" applyFill="1" applyBorder="1" applyAlignment="1" applyProtection="1">
      <alignment horizontal="left"/>
      <protection locked="0"/>
    </xf>
    <xf numFmtId="166" fontId="16" fillId="10" borderId="32" xfId="4" applyNumberFormat="1" applyProtection="1">
      <protection locked="0"/>
    </xf>
    <xf numFmtId="0" fontId="16" fillId="10" borderId="32" xfId="4" applyNumberFormat="1" applyProtection="1">
      <protection locked="0"/>
    </xf>
    <xf numFmtId="164" fontId="9" fillId="7" borderId="0" xfId="0" applyFont="1" applyFill="1" applyBorder="1" applyAlignment="1">
      <alignment horizontal="left" wrapText="1"/>
    </xf>
    <xf numFmtId="164" fontId="9" fillId="7" borderId="27" xfId="0" applyFont="1" applyFill="1" applyBorder="1" applyAlignment="1">
      <alignment horizontal="left" wrapText="1"/>
    </xf>
    <xf numFmtId="164" fontId="9" fillId="6" borderId="15" xfId="0" applyFont="1" applyFill="1" applyBorder="1" applyAlignment="1">
      <alignment horizontal="left"/>
    </xf>
    <xf numFmtId="166" fontId="9" fillId="0" borderId="1" xfId="0" applyNumberFormat="1" applyFont="1" applyBorder="1" applyAlignment="1" applyProtection="1">
      <alignment horizontal="center" vertical="center" wrapText="1"/>
    </xf>
    <xf numFmtId="166" fontId="9" fillId="0" borderId="8" xfId="0" applyNumberFormat="1" applyFont="1" applyBorder="1" applyAlignment="1">
      <alignment horizontal="center" vertical="center" wrapText="1"/>
    </xf>
    <xf numFmtId="166" fontId="9" fillId="0" borderId="9" xfId="0" applyNumberFormat="1" applyFont="1" applyBorder="1" applyAlignment="1">
      <alignment horizontal="center" vertical="center" wrapText="1"/>
    </xf>
    <xf numFmtId="166" fontId="9" fillId="0" borderId="6" xfId="0" applyNumberFormat="1" applyFont="1" applyBorder="1" applyAlignment="1">
      <alignment horizontal="center" vertical="center" wrapText="1"/>
    </xf>
    <xf numFmtId="164" fontId="6" fillId="0" borderId="0" xfId="0" applyFont="1" applyAlignment="1">
      <alignment horizontal="center"/>
    </xf>
    <xf numFmtId="164" fontId="7" fillId="0" borderId="0" xfId="0" applyFont="1" applyAlignment="1">
      <alignment horizontal="center"/>
    </xf>
    <xf numFmtId="164" fontId="3" fillId="0" borderId="29" xfId="0" applyFont="1" applyBorder="1" applyAlignment="1" applyProtection="1">
      <alignment horizontal="center" wrapText="1"/>
    </xf>
    <xf numFmtId="164" fontId="3" fillId="0" borderId="30" xfId="0" applyFont="1" applyBorder="1" applyAlignment="1" applyProtection="1">
      <alignment horizontal="center" wrapText="1"/>
    </xf>
    <xf numFmtId="164" fontId="9" fillId="6" borderId="0" xfId="0" applyFont="1" applyFill="1" applyBorder="1" applyAlignment="1">
      <alignment horizontal="left" wrapText="1"/>
    </xf>
    <xf numFmtId="164" fontId="9" fillId="6" borderId="0" xfId="0" applyFont="1" applyFill="1" applyBorder="1" applyAlignment="1"/>
    <xf numFmtId="164" fontId="13" fillId="7" borderId="15" xfId="3" applyFill="1" applyBorder="1" applyAlignment="1">
      <alignment horizontal="center"/>
    </xf>
    <xf numFmtId="164" fontId="13" fillId="7" borderId="0" xfId="3" applyFill="1" applyBorder="1" applyAlignment="1">
      <alignment horizontal="center"/>
    </xf>
    <xf numFmtId="164" fontId="9" fillId="6" borderId="15" xfId="0" applyFont="1" applyFill="1" applyBorder="1" applyAlignment="1"/>
    <xf numFmtId="164" fontId="10" fillId="6" borderId="0" xfId="0" applyFont="1" applyFill="1" applyBorder="1" applyAlignment="1"/>
    <xf numFmtId="164" fontId="9" fillId="6" borderId="15" xfId="0" applyFont="1" applyFill="1" applyBorder="1" applyAlignment="1">
      <alignment horizontal="left"/>
    </xf>
    <xf numFmtId="164" fontId="9" fillId="6" borderId="0" xfId="0" applyFont="1" applyFill="1" applyBorder="1" applyAlignment="1">
      <alignment horizontal="left"/>
    </xf>
    <xf numFmtId="164" fontId="14" fillId="7" borderId="12" xfId="0" applyFont="1" applyFill="1" applyBorder="1" applyAlignment="1">
      <alignment horizontal="center"/>
    </xf>
    <xf numFmtId="164" fontId="14" fillId="7" borderId="25" xfId="0" applyFont="1" applyFill="1" applyBorder="1" applyAlignment="1">
      <alignment horizontal="center"/>
    </xf>
    <xf numFmtId="164" fontId="14" fillId="7" borderId="26" xfId="0" applyFont="1" applyFill="1" applyBorder="1" applyAlignment="1">
      <alignment horizontal="center"/>
    </xf>
    <xf numFmtId="164" fontId="9" fillId="7" borderId="15" xfId="0" applyFont="1" applyFill="1" applyBorder="1" applyAlignment="1"/>
    <xf numFmtId="164" fontId="9" fillId="7" borderId="0" xfId="0" applyFont="1" applyFill="1" applyBorder="1" applyAlignment="1"/>
    <xf numFmtId="164" fontId="9" fillId="7" borderId="15" xfId="0" applyFont="1" applyFill="1" applyBorder="1" applyAlignment="1">
      <alignment horizontal="left" wrapText="1"/>
    </xf>
    <xf numFmtId="164" fontId="9" fillId="7" borderId="0" xfId="0" applyFont="1" applyFill="1" applyBorder="1" applyAlignment="1">
      <alignment horizontal="left" wrapText="1"/>
    </xf>
    <xf numFmtId="164" fontId="9" fillId="7" borderId="27" xfId="0" applyFont="1" applyFill="1" applyBorder="1" applyAlignment="1">
      <alignment horizontal="left" wrapText="1"/>
    </xf>
    <xf numFmtId="164" fontId="10" fillId="6" borderId="12" xfId="0" applyFont="1" applyFill="1" applyBorder="1" applyAlignment="1">
      <alignment wrapText="1"/>
    </xf>
    <xf numFmtId="164" fontId="10" fillId="6" borderId="25" xfId="0" applyFont="1" applyFill="1" applyBorder="1" applyAlignment="1">
      <alignment wrapText="1"/>
    </xf>
    <xf numFmtId="164" fontId="9" fillId="6" borderId="25" xfId="0" applyFont="1" applyFill="1" applyBorder="1" applyAlignment="1"/>
    <xf numFmtId="164" fontId="13" fillId="0" borderId="0" xfId="3"/>
  </cellXfs>
  <cellStyles count="5">
    <cellStyle name="Calculation" xfId="4" builtinId="22"/>
    <cellStyle name="Currency" xfId="1" builtinId="4"/>
    <cellStyle name="Hyperlink" xfId="3" builtinId="8"/>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EEBD"/>
      <color rgb="FFCC3300"/>
      <color rgb="FFFFFF66"/>
      <color rgb="FFFFCC99"/>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38099</xdr:rowOff>
    </xdr:from>
    <xdr:to>
      <xdr:col>6</xdr:col>
      <xdr:colOff>1000126</xdr:colOff>
      <xdr:row>0</xdr:row>
      <xdr:rowOff>1219200</xdr:rowOff>
    </xdr:to>
    <xdr:pic>
      <xdr:nvPicPr>
        <xdr:cNvPr id="3" name="Picture 2">
          <a:extLst>
            <a:ext uri="{FF2B5EF4-FFF2-40B4-BE49-F238E27FC236}">
              <a16:creationId xmlns:a16="http://schemas.microsoft.com/office/drawing/2014/main" id="{DC206A67-1661-8E31-F081-0313C4F20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38099"/>
          <a:ext cx="10601326" cy="11811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CSsups@lacrossecounty.org" TargetMode="External"/><Relationship Id="rId1" Type="http://schemas.openxmlformats.org/officeDocument/2006/relationships/hyperlink" Target="https://www.dhs.wisconsin.gov/business/allow-cost-manual.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hs.wisconsin.gov/business/allow-cost-manual.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C12" transitionEvaluation="1">
    <pageSetUpPr fitToPage="1"/>
  </sheetPr>
  <dimension ref="B1:G92"/>
  <sheetViews>
    <sheetView showGridLines="0" tabSelected="1" zoomScale="120" zoomScaleNormal="120" workbookViewId="0">
      <pane xSplit="2" ySplit="11" topLeftCell="D52" activePane="bottomRight" state="frozen"/>
      <selection pane="bottomRight" activeCell="G64" sqref="G64"/>
      <selection pane="bottomLeft" activeCell="A12" sqref="A12"/>
      <selection pane="topRight" activeCell="C1" sqref="C1"/>
    </sheetView>
  </sheetViews>
  <sheetFormatPr defaultColWidth="9.88671875" defaultRowHeight="15.6"/>
  <cols>
    <col min="1" max="1" width="6.109375" customWidth="1"/>
    <col min="2" max="2" width="52.33203125" customWidth="1"/>
    <col min="3" max="3" width="14.6640625" style="4" customWidth="1"/>
    <col min="4" max="4" width="15" style="5" customWidth="1"/>
    <col min="5" max="5" width="16" style="4" customWidth="1"/>
    <col min="6" max="6" width="14.109375" style="4" bestFit="1" customWidth="1"/>
    <col min="7" max="7" width="12.88671875" style="4" customWidth="1"/>
    <col min="8" max="8" width="13.33203125" customWidth="1"/>
  </cols>
  <sheetData>
    <row r="1" spans="2:7" ht="101.25" customHeight="1">
      <c r="B1" s="90"/>
      <c r="C1" s="91"/>
      <c r="D1" s="91"/>
      <c r="E1" s="91"/>
      <c r="F1" s="91"/>
      <c r="G1" s="91"/>
    </row>
    <row r="2" spans="2:7">
      <c r="B2" s="92" t="s">
        <v>0</v>
      </c>
      <c r="D2" s="8" t="s">
        <v>1</v>
      </c>
      <c r="E2" s="79"/>
      <c r="F2" s="79"/>
      <c r="G2" s="80"/>
    </row>
    <row r="3" spans="2:7" ht="15.75">
      <c r="B3" s="93"/>
      <c r="C3" s="6"/>
      <c r="D3" s="9" t="s">
        <v>2</v>
      </c>
      <c r="E3" s="113"/>
      <c r="F3" s="73"/>
      <c r="G3" s="74"/>
    </row>
    <row r="4" spans="2:7">
      <c r="B4" s="93"/>
      <c r="C4" s="6"/>
      <c r="D4" s="9" t="s">
        <v>3</v>
      </c>
      <c r="E4" s="75"/>
      <c r="F4" s="75"/>
      <c r="G4" s="76"/>
    </row>
    <row r="5" spans="2:7" ht="16.5" customHeight="1">
      <c r="B5" s="93"/>
      <c r="C5" s="6"/>
      <c r="D5" s="10" t="s">
        <v>4</v>
      </c>
      <c r="E5" s="77"/>
      <c r="F5" s="77"/>
      <c r="G5" s="78"/>
    </row>
    <row r="6" spans="2:7">
      <c r="B6" s="60" t="s">
        <v>5</v>
      </c>
      <c r="C6" s="6"/>
      <c r="D6" s="7"/>
      <c r="E6" s="6"/>
      <c r="F6" s="6"/>
      <c r="G6" s="6"/>
    </row>
    <row r="7" spans="2:7">
      <c r="B7" s="61"/>
      <c r="C7" s="11" t="s">
        <v>6</v>
      </c>
      <c r="D7" s="12" t="s">
        <v>7</v>
      </c>
      <c r="E7" s="11" t="s">
        <v>8</v>
      </c>
      <c r="F7" s="11" t="s">
        <v>9</v>
      </c>
      <c r="G7" s="11" t="s">
        <v>10</v>
      </c>
    </row>
    <row r="8" spans="2:7">
      <c r="B8" s="62" t="s">
        <v>11</v>
      </c>
      <c r="C8" s="13" t="s">
        <v>12</v>
      </c>
      <c r="D8" s="14"/>
      <c r="E8" s="13"/>
      <c r="F8" s="86" t="s">
        <v>13</v>
      </c>
      <c r="G8" s="87"/>
    </row>
    <row r="9" spans="2:7">
      <c r="B9" s="63" t="s">
        <v>14</v>
      </c>
      <c r="C9" s="13" t="s">
        <v>15</v>
      </c>
      <c r="D9" s="15" t="s">
        <v>12</v>
      </c>
      <c r="E9" s="13" t="s">
        <v>16</v>
      </c>
      <c r="F9" s="88"/>
      <c r="G9" s="89"/>
    </row>
    <row r="10" spans="2:7">
      <c r="B10" s="33"/>
      <c r="C10" s="13" t="s">
        <v>17</v>
      </c>
      <c r="D10" s="15" t="s">
        <v>18</v>
      </c>
      <c r="E10" s="13" t="s">
        <v>19</v>
      </c>
      <c r="F10" s="13" t="s">
        <v>20</v>
      </c>
      <c r="G10" s="16"/>
    </row>
    <row r="11" spans="2:7">
      <c r="B11" s="34" t="s">
        <v>21</v>
      </c>
      <c r="C11" s="17" t="s">
        <v>22</v>
      </c>
      <c r="D11" s="18" t="s">
        <v>23</v>
      </c>
      <c r="E11" s="13" t="s">
        <v>24</v>
      </c>
      <c r="F11" s="17" t="s">
        <v>25</v>
      </c>
      <c r="G11" s="19" t="s">
        <v>26</v>
      </c>
    </row>
    <row r="12" spans="2:7">
      <c r="B12" s="35" t="s">
        <v>27</v>
      </c>
      <c r="C12" s="20">
        <v>0</v>
      </c>
      <c r="D12" s="21"/>
      <c r="E12" s="20"/>
      <c r="F12" s="20">
        <v>0</v>
      </c>
      <c r="G12" s="20">
        <v>0</v>
      </c>
    </row>
    <row r="13" spans="2:7">
      <c r="B13" s="36" t="s">
        <v>28</v>
      </c>
      <c r="C13" s="22">
        <v>0</v>
      </c>
      <c r="D13" s="23"/>
      <c r="E13" s="81">
        <f>D13</f>
        <v>0</v>
      </c>
      <c r="F13" s="81">
        <f>E13</f>
        <v>0</v>
      </c>
      <c r="G13" s="24"/>
    </row>
    <row r="14" spans="2:7">
      <c r="B14" s="37" t="s">
        <v>29</v>
      </c>
      <c r="C14" s="22">
        <v>0</v>
      </c>
      <c r="D14" s="23"/>
      <c r="E14" s="22"/>
      <c r="F14" s="24"/>
      <c r="G14" s="81">
        <f>E14</f>
        <v>0</v>
      </c>
    </row>
    <row r="15" spans="2:7">
      <c r="B15" s="37" t="s">
        <v>30</v>
      </c>
      <c r="C15" s="22">
        <v>0</v>
      </c>
      <c r="D15" s="23"/>
      <c r="E15" s="22"/>
      <c r="F15" s="24">
        <v>0</v>
      </c>
      <c r="G15" s="81">
        <f t="shared" ref="G15:G19" si="0">E15</f>
        <v>0</v>
      </c>
    </row>
    <row r="16" spans="2:7">
      <c r="B16" s="37" t="s">
        <v>31</v>
      </c>
      <c r="C16" s="22">
        <v>0</v>
      </c>
      <c r="D16" s="23">
        <v>0</v>
      </c>
      <c r="E16" s="22">
        <v>0</v>
      </c>
      <c r="F16" s="24"/>
      <c r="G16" s="81">
        <f t="shared" si="0"/>
        <v>0</v>
      </c>
    </row>
    <row r="17" spans="2:7">
      <c r="B17" s="37" t="s">
        <v>32</v>
      </c>
      <c r="C17" s="22">
        <v>0</v>
      </c>
      <c r="D17" s="23"/>
      <c r="E17" s="22"/>
      <c r="F17" s="24"/>
      <c r="G17" s="81">
        <f t="shared" si="0"/>
        <v>0</v>
      </c>
    </row>
    <row r="18" spans="2:7">
      <c r="B18" s="37" t="s">
        <v>33</v>
      </c>
      <c r="C18" s="22">
        <v>0</v>
      </c>
      <c r="D18" s="23"/>
      <c r="E18" s="22"/>
      <c r="F18" s="24"/>
      <c r="G18" s="81">
        <f t="shared" si="0"/>
        <v>0</v>
      </c>
    </row>
    <row r="19" spans="2:7">
      <c r="B19" s="37" t="s">
        <v>34</v>
      </c>
      <c r="C19" s="22">
        <v>0</v>
      </c>
      <c r="D19" s="23"/>
      <c r="E19" s="22"/>
      <c r="F19" s="24"/>
      <c r="G19" s="81">
        <f t="shared" si="0"/>
        <v>0</v>
      </c>
    </row>
    <row r="20" spans="2:7">
      <c r="B20" s="38" t="s">
        <v>35</v>
      </c>
      <c r="C20" s="22">
        <v>0</v>
      </c>
      <c r="D20" s="23"/>
      <c r="E20" s="81">
        <f>D20</f>
        <v>0</v>
      </c>
      <c r="F20" s="81">
        <f>E20</f>
        <v>0</v>
      </c>
      <c r="G20" s="24"/>
    </row>
    <row r="21" spans="2:7">
      <c r="B21" s="37" t="s">
        <v>36</v>
      </c>
      <c r="C21" s="22">
        <v>0</v>
      </c>
      <c r="D21" s="23">
        <v>0</v>
      </c>
      <c r="E21" s="22"/>
      <c r="F21" s="24"/>
      <c r="G21" s="81">
        <f>E21</f>
        <v>0</v>
      </c>
    </row>
    <row r="22" spans="2:7">
      <c r="B22" s="37" t="s">
        <v>37</v>
      </c>
      <c r="C22" s="22">
        <v>0</v>
      </c>
      <c r="D22" s="23">
        <v>0</v>
      </c>
      <c r="E22" s="22"/>
      <c r="F22" s="81">
        <f>E22</f>
        <v>0</v>
      </c>
      <c r="G22" s="24"/>
    </row>
    <row r="23" spans="2:7">
      <c r="B23" s="37" t="s">
        <v>38</v>
      </c>
      <c r="C23" s="22">
        <v>0</v>
      </c>
      <c r="D23" s="23"/>
      <c r="E23" s="22"/>
      <c r="F23" s="24"/>
      <c r="G23" s="81">
        <f>E23</f>
        <v>0</v>
      </c>
    </row>
    <row r="24" spans="2:7">
      <c r="B24" s="37" t="s">
        <v>39</v>
      </c>
      <c r="C24" s="22">
        <v>0</v>
      </c>
      <c r="D24" s="23"/>
      <c r="E24" s="22"/>
      <c r="F24" s="24"/>
      <c r="G24" s="81">
        <f>E24</f>
        <v>0</v>
      </c>
    </row>
    <row r="25" spans="2:7">
      <c r="B25" s="37" t="s">
        <v>40</v>
      </c>
      <c r="C25" s="22">
        <v>0</v>
      </c>
      <c r="D25" s="23">
        <v>0</v>
      </c>
      <c r="E25" s="81">
        <f>D25</f>
        <v>0</v>
      </c>
      <c r="F25" s="81">
        <f>E25</f>
        <v>0</v>
      </c>
      <c r="G25" s="24">
        <v>0</v>
      </c>
    </row>
    <row r="26" spans="2:7">
      <c r="B26" s="37" t="s">
        <v>41</v>
      </c>
      <c r="C26" s="22">
        <v>0</v>
      </c>
      <c r="D26" s="23">
        <v>0</v>
      </c>
      <c r="E26" s="22"/>
      <c r="F26" s="81">
        <f>E26</f>
        <v>0</v>
      </c>
      <c r="G26" s="24"/>
    </row>
    <row r="27" spans="2:7">
      <c r="B27" s="37" t="s">
        <v>42</v>
      </c>
      <c r="C27" s="22">
        <v>0</v>
      </c>
      <c r="D27" s="23">
        <v>0</v>
      </c>
      <c r="E27" s="22">
        <v>0</v>
      </c>
      <c r="F27" s="24">
        <v>0</v>
      </c>
      <c r="G27" s="81">
        <f>E27</f>
        <v>0</v>
      </c>
    </row>
    <row r="28" spans="2:7">
      <c r="B28" s="38" t="s">
        <v>43</v>
      </c>
      <c r="C28" s="22">
        <v>0</v>
      </c>
      <c r="D28" s="23">
        <v>0</v>
      </c>
      <c r="E28" s="22"/>
      <c r="F28" s="81">
        <f>E28</f>
        <v>0</v>
      </c>
      <c r="G28" s="24"/>
    </row>
    <row r="29" spans="2:7">
      <c r="B29" s="37" t="s">
        <v>44</v>
      </c>
      <c r="C29" s="22">
        <v>0</v>
      </c>
      <c r="D29" s="23"/>
      <c r="E29" s="22"/>
      <c r="F29" s="24"/>
      <c r="G29" s="81">
        <f>E29</f>
        <v>0</v>
      </c>
    </row>
    <row r="30" spans="2:7">
      <c r="B30" s="37" t="s">
        <v>45</v>
      </c>
      <c r="C30" s="22">
        <v>0</v>
      </c>
      <c r="D30" s="23"/>
      <c r="E30" s="81">
        <f t="shared" ref="E30:F32" si="1">D30</f>
        <v>0</v>
      </c>
      <c r="F30" s="81">
        <f t="shared" si="1"/>
        <v>0</v>
      </c>
      <c r="G30" s="24"/>
    </row>
    <row r="31" spans="2:7">
      <c r="B31" s="38" t="s">
        <v>46</v>
      </c>
      <c r="C31" s="22">
        <v>0</v>
      </c>
      <c r="D31" s="23"/>
      <c r="E31" s="81">
        <f t="shared" si="1"/>
        <v>0</v>
      </c>
      <c r="F31" s="81">
        <f t="shared" si="1"/>
        <v>0</v>
      </c>
      <c r="G31" s="24"/>
    </row>
    <row r="32" spans="2:7">
      <c r="B32" s="38" t="s">
        <v>47</v>
      </c>
      <c r="C32" s="22">
        <v>0</v>
      </c>
      <c r="D32" s="23"/>
      <c r="E32" s="81">
        <f t="shared" si="1"/>
        <v>0</v>
      </c>
      <c r="F32" s="81">
        <f t="shared" si="1"/>
        <v>0</v>
      </c>
      <c r="G32" s="24"/>
    </row>
    <row r="33" spans="2:7">
      <c r="B33" s="38" t="s">
        <v>48</v>
      </c>
      <c r="C33" s="22">
        <v>0</v>
      </c>
      <c r="D33" s="23">
        <v>0</v>
      </c>
      <c r="E33" s="22">
        <v>0</v>
      </c>
      <c r="F33" s="24">
        <v>0</v>
      </c>
      <c r="G33" s="81">
        <f>E33</f>
        <v>0</v>
      </c>
    </row>
    <row r="34" spans="2:7">
      <c r="B34" s="37" t="s">
        <v>49</v>
      </c>
      <c r="C34" s="22">
        <v>0</v>
      </c>
      <c r="D34" s="23"/>
      <c r="E34" s="22"/>
      <c r="F34" s="24"/>
      <c r="G34" s="81">
        <f>E34</f>
        <v>0</v>
      </c>
    </row>
    <row r="35" spans="2:7">
      <c r="B35" s="38" t="s">
        <v>50</v>
      </c>
      <c r="C35" s="22">
        <v>0</v>
      </c>
      <c r="D35" s="23"/>
      <c r="E35" s="81">
        <f>D35</f>
        <v>0</v>
      </c>
      <c r="F35" s="81">
        <f>E35</f>
        <v>0</v>
      </c>
      <c r="G35" s="24"/>
    </row>
    <row r="36" spans="2:7">
      <c r="B36" s="38" t="s">
        <v>51</v>
      </c>
      <c r="C36" s="22">
        <v>0</v>
      </c>
      <c r="D36" s="23">
        <v>0</v>
      </c>
      <c r="E36" s="81">
        <f>D36</f>
        <v>0</v>
      </c>
      <c r="F36" s="81">
        <f>E36</f>
        <v>0</v>
      </c>
      <c r="G36" s="24"/>
    </row>
    <row r="37" spans="2:7">
      <c r="B37" s="37" t="s">
        <v>52</v>
      </c>
      <c r="C37" s="22">
        <v>0</v>
      </c>
      <c r="D37" s="23">
        <v>0</v>
      </c>
      <c r="E37" s="22">
        <v>0</v>
      </c>
      <c r="F37" s="24"/>
      <c r="G37" s="81">
        <f>E37</f>
        <v>0</v>
      </c>
    </row>
    <row r="38" spans="2:7">
      <c r="B38" s="38" t="s">
        <v>53</v>
      </c>
      <c r="C38" s="22">
        <v>0</v>
      </c>
      <c r="D38" s="23">
        <v>0</v>
      </c>
      <c r="E38" s="81">
        <f t="shared" ref="E38:F40" si="2">D38</f>
        <v>0</v>
      </c>
      <c r="F38" s="81">
        <f t="shared" si="2"/>
        <v>0</v>
      </c>
      <c r="G38" s="24">
        <v>0</v>
      </c>
    </row>
    <row r="39" spans="2:7">
      <c r="B39" s="38" t="s">
        <v>54</v>
      </c>
      <c r="C39" s="22">
        <v>0</v>
      </c>
      <c r="D39" s="23">
        <v>0</v>
      </c>
      <c r="E39" s="81">
        <f t="shared" si="2"/>
        <v>0</v>
      </c>
      <c r="F39" s="81">
        <f t="shared" si="2"/>
        <v>0</v>
      </c>
      <c r="G39" s="24">
        <v>0</v>
      </c>
    </row>
    <row r="40" spans="2:7">
      <c r="B40" s="38" t="s">
        <v>55</v>
      </c>
      <c r="C40" s="22">
        <v>0</v>
      </c>
      <c r="D40" s="23"/>
      <c r="E40" s="81">
        <f t="shared" si="2"/>
        <v>0</v>
      </c>
      <c r="F40" s="81">
        <f t="shared" si="2"/>
        <v>0</v>
      </c>
      <c r="G40" s="24"/>
    </row>
    <row r="41" spans="2:7">
      <c r="B41" s="38" t="s">
        <v>56</v>
      </c>
      <c r="C41" s="22">
        <v>0</v>
      </c>
      <c r="D41" s="23"/>
      <c r="E41" s="22"/>
      <c r="F41" s="24"/>
      <c r="G41" s="81">
        <f>E41</f>
        <v>0</v>
      </c>
    </row>
    <row r="42" spans="2:7">
      <c r="B42" s="38" t="s">
        <v>57</v>
      </c>
      <c r="C42" s="22">
        <v>0</v>
      </c>
      <c r="D42" s="23">
        <v>0</v>
      </c>
      <c r="E42" s="22">
        <v>0</v>
      </c>
      <c r="F42" s="24">
        <v>0</v>
      </c>
      <c r="G42" s="81">
        <f>E42</f>
        <v>0</v>
      </c>
    </row>
    <row r="43" spans="2:7">
      <c r="B43" s="37" t="s">
        <v>58</v>
      </c>
      <c r="C43" s="22">
        <v>0</v>
      </c>
      <c r="D43" s="23">
        <v>0</v>
      </c>
      <c r="E43" s="81">
        <f t="shared" ref="E43:F45" si="3">D43</f>
        <v>0</v>
      </c>
      <c r="F43" s="81">
        <f t="shared" si="3"/>
        <v>0</v>
      </c>
      <c r="G43" s="24">
        <v>0</v>
      </c>
    </row>
    <row r="44" spans="2:7">
      <c r="B44" s="38" t="s">
        <v>59</v>
      </c>
      <c r="C44" s="22">
        <v>0</v>
      </c>
      <c r="D44" s="23">
        <v>0</v>
      </c>
      <c r="E44" s="81">
        <f t="shared" si="3"/>
        <v>0</v>
      </c>
      <c r="F44" s="81">
        <f t="shared" si="3"/>
        <v>0</v>
      </c>
      <c r="G44" s="24">
        <v>0</v>
      </c>
    </row>
    <row r="45" spans="2:7">
      <c r="B45" s="38" t="s">
        <v>60</v>
      </c>
      <c r="C45" s="22">
        <v>0</v>
      </c>
      <c r="D45" s="23">
        <v>0</v>
      </c>
      <c r="E45" s="81">
        <f t="shared" si="3"/>
        <v>0</v>
      </c>
      <c r="F45" s="81">
        <f t="shared" si="3"/>
        <v>0</v>
      </c>
      <c r="G45" s="24">
        <v>0</v>
      </c>
    </row>
    <row r="46" spans="2:7">
      <c r="B46" s="38" t="s">
        <v>61</v>
      </c>
      <c r="C46" s="22">
        <v>0</v>
      </c>
      <c r="D46" s="23">
        <v>0</v>
      </c>
      <c r="E46" s="22">
        <v>0</v>
      </c>
      <c r="F46" s="24">
        <v>0</v>
      </c>
      <c r="G46" s="81">
        <f>E46</f>
        <v>0</v>
      </c>
    </row>
    <row r="47" spans="2:7">
      <c r="B47" s="37" t="s">
        <v>62</v>
      </c>
      <c r="C47" s="22">
        <v>0</v>
      </c>
      <c r="D47" s="23">
        <v>0</v>
      </c>
      <c r="E47" s="22">
        <v>0</v>
      </c>
      <c r="F47" s="24">
        <v>0</v>
      </c>
      <c r="G47" s="81">
        <f>E47</f>
        <v>0</v>
      </c>
    </row>
    <row r="48" spans="2:7">
      <c r="B48" s="38" t="s">
        <v>63</v>
      </c>
      <c r="C48" s="22">
        <v>0</v>
      </c>
      <c r="D48" s="23">
        <v>0</v>
      </c>
      <c r="E48" s="81">
        <f>D48</f>
        <v>0</v>
      </c>
      <c r="F48" s="81">
        <f>E48</f>
        <v>0</v>
      </c>
      <c r="G48" s="24">
        <v>0</v>
      </c>
    </row>
    <row r="49" spans="2:7">
      <c r="B49" s="37" t="s">
        <v>64</v>
      </c>
      <c r="C49" s="22">
        <v>0</v>
      </c>
      <c r="D49" s="23">
        <v>0</v>
      </c>
      <c r="E49" s="22">
        <v>0</v>
      </c>
      <c r="F49" s="24">
        <v>0</v>
      </c>
      <c r="G49" s="81">
        <f>E49</f>
        <v>0</v>
      </c>
    </row>
    <row r="50" spans="2:7">
      <c r="B50" s="37" t="s">
        <v>65</v>
      </c>
      <c r="C50" s="22">
        <v>0</v>
      </c>
      <c r="D50" s="23">
        <v>0</v>
      </c>
      <c r="E50" s="22">
        <v>0</v>
      </c>
      <c r="F50" s="24">
        <v>0</v>
      </c>
      <c r="G50" s="81">
        <f>E50</f>
        <v>0</v>
      </c>
    </row>
    <row r="51" spans="2:7">
      <c r="B51" s="37" t="s">
        <v>66</v>
      </c>
      <c r="C51" s="22">
        <v>0</v>
      </c>
      <c r="D51" s="23">
        <v>0</v>
      </c>
      <c r="E51" s="22"/>
      <c r="F51" s="22"/>
      <c r="G51" s="22">
        <v>0</v>
      </c>
    </row>
    <row r="52" spans="2:7">
      <c r="B52" s="38" t="s">
        <v>67</v>
      </c>
      <c r="C52" s="22">
        <v>0</v>
      </c>
      <c r="D52" s="23"/>
      <c r="E52" s="22"/>
      <c r="F52" s="81">
        <f>E52</f>
        <v>0</v>
      </c>
      <c r="G52" s="24"/>
    </row>
    <row r="53" spans="2:7">
      <c r="B53" s="37" t="s">
        <v>68</v>
      </c>
      <c r="C53" s="22">
        <v>0</v>
      </c>
      <c r="D53" s="23">
        <v>0</v>
      </c>
      <c r="E53" s="22">
        <v>0</v>
      </c>
      <c r="F53" s="24">
        <v>0</v>
      </c>
      <c r="G53" s="81">
        <f>E53</f>
        <v>0</v>
      </c>
    </row>
    <row r="54" spans="2:7">
      <c r="B54" s="37" t="s">
        <v>69</v>
      </c>
      <c r="C54" s="22">
        <v>0</v>
      </c>
      <c r="D54" s="23">
        <v>0</v>
      </c>
      <c r="E54" s="22">
        <v>0</v>
      </c>
      <c r="F54" s="22">
        <v>0</v>
      </c>
      <c r="G54" s="22">
        <v>0</v>
      </c>
    </row>
    <row r="55" spans="2:7">
      <c r="B55" s="37" t="s">
        <v>70</v>
      </c>
      <c r="C55" s="81">
        <f>SUM(C12:C54)</f>
        <v>0</v>
      </c>
      <c r="D55" s="81">
        <f>SUM(D12:D54)</f>
        <v>0</v>
      </c>
      <c r="E55" s="81">
        <f>SUM(E12:E54)</f>
        <v>0</v>
      </c>
      <c r="F55" s="81">
        <f>SUM(F12:F54)</f>
        <v>0</v>
      </c>
      <c r="G55" s="81">
        <f>SUM(G12:G54)</f>
        <v>0</v>
      </c>
    </row>
    <row r="56" spans="2:7" ht="30.95">
      <c r="B56" s="59" t="s">
        <v>71</v>
      </c>
      <c r="C56" s="22">
        <v>0</v>
      </c>
      <c r="D56" s="82" t="e">
        <f>SUM(D55*'Allowable Profit Calculation'!G38)</f>
        <v>#DIV/0!</v>
      </c>
      <c r="E56" s="81" t="e">
        <f>SUM(E55*'Allowable Profit Calculation'!G38)</f>
        <v>#DIV/0!</v>
      </c>
      <c r="F56" s="81" t="e">
        <f>SUM(F55*'Allowable Profit Calculation'!G38)</f>
        <v>#DIV/0!</v>
      </c>
      <c r="G56" s="81" t="e">
        <f>SUM(G55*'Allowable Profit Calculation'!G38)</f>
        <v>#DIV/0!</v>
      </c>
    </row>
    <row r="57" spans="2:7">
      <c r="B57" s="37" t="s">
        <v>72</v>
      </c>
      <c r="C57" s="81">
        <f>C55+C56</f>
        <v>0</v>
      </c>
      <c r="D57" s="81" t="e">
        <f>D55+D56</f>
        <v>#DIV/0!</v>
      </c>
      <c r="E57" s="81" t="e">
        <f>E55+E56</f>
        <v>#DIV/0!</v>
      </c>
      <c r="F57" s="81" t="e">
        <f>F55+F56</f>
        <v>#DIV/0!</v>
      </c>
      <c r="G57" s="81" t="e">
        <f>G55+G56</f>
        <v>#DIV/0!</v>
      </c>
    </row>
    <row r="58" spans="2:7">
      <c r="B58" s="37" t="s">
        <v>73</v>
      </c>
      <c r="C58" s="32">
        <v>0</v>
      </c>
      <c r="D58" s="31"/>
      <c r="E58" s="32"/>
      <c r="F58" s="32"/>
      <c r="G58" s="32"/>
    </row>
    <row r="59" spans="2:7">
      <c r="B59" s="37" t="s">
        <v>74</v>
      </c>
      <c r="C59" s="81" t="e">
        <f>C57/C58</f>
        <v>#DIV/0!</v>
      </c>
      <c r="D59" s="81" t="e">
        <f>D57/D58</f>
        <v>#DIV/0!</v>
      </c>
      <c r="E59" s="81" t="e">
        <f>E57/E58</f>
        <v>#DIV/0!</v>
      </c>
      <c r="F59" s="81" t="e">
        <f>F57/F58</f>
        <v>#DIV/0!</v>
      </c>
      <c r="G59" s="81" t="e">
        <f>G57/G58</f>
        <v>#DIV/0!</v>
      </c>
    </row>
    <row r="60" spans="2:7">
      <c r="B60" s="37" t="s">
        <v>75</v>
      </c>
      <c r="C60" s="81" t="e">
        <f>C59/12</f>
        <v>#DIV/0!</v>
      </c>
      <c r="D60" s="81" t="e">
        <f>D59/12</f>
        <v>#DIV/0!</v>
      </c>
      <c r="E60" s="81" t="e">
        <f>E59/12</f>
        <v>#DIV/0!</v>
      </c>
      <c r="F60" s="81" t="e">
        <f>F59/12</f>
        <v>#DIV/0!</v>
      </c>
      <c r="G60" s="81" t="e">
        <f>G59/12</f>
        <v>#DIV/0!</v>
      </c>
    </row>
    <row r="61" spans="2:7">
      <c r="B61" s="37" t="s">
        <v>76</v>
      </c>
      <c r="C61" s="81" t="e">
        <f>C59/365</f>
        <v>#DIV/0!</v>
      </c>
      <c r="D61" s="81" t="e">
        <f>D59/365</f>
        <v>#DIV/0!</v>
      </c>
      <c r="E61" s="81" t="e">
        <f>E59/365</f>
        <v>#DIV/0!</v>
      </c>
      <c r="F61" s="81" t="e">
        <f>F59/365</f>
        <v>#DIV/0!</v>
      </c>
      <c r="G61" s="81" t="e">
        <f>G59/365</f>
        <v>#DIV/0!</v>
      </c>
    </row>
    <row r="62" spans="2:7">
      <c r="B62" s="3" t="s">
        <v>77</v>
      </c>
      <c r="C62" s="25"/>
      <c r="D62" s="26"/>
      <c r="E62" s="58"/>
      <c r="F62" s="57" t="s">
        <v>78</v>
      </c>
      <c r="G62" s="57" t="s">
        <v>79</v>
      </c>
    </row>
    <row r="63" spans="2:7">
      <c r="B63" s="2"/>
      <c r="C63" s="27"/>
      <c r="D63" s="28"/>
      <c r="E63" s="27"/>
      <c r="F63" s="27"/>
      <c r="G63" s="27"/>
    </row>
    <row r="64" spans="2:7">
      <c r="C64" s="29"/>
      <c r="D64" s="30"/>
      <c r="E64" s="29"/>
      <c r="F64" s="29"/>
      <c r="G64" s="29"/>
    </row>
    <row r="65" spans="2:7">
      <c r="B65" s="1"/>
      <c r="C65" s="29"/>
      <c r="D65" s="30"/>
      <c r="E65" s="29"/>
      <c r="F65" s="29"/>
      <c r="G65" s="29"/>
    </row>
    <row r="66" spans="2:7">
      <c r="B66" s="1"/>
      <c r="C66" s="29"/>
      <c r="D66" s="30"/>
      <c r="E66" s="29"/>
      <c r="F66" s="29"/>
      <c r="G66" s="29"/>
    </row>
    <row r="67" spans="2:7">
      <c r="B67" s="1"/>
      <c r="C67" s="29"/>
      <c r="D67" s="30"/>
      <c r="E67" s="29"/>
      <c r="F67" s="29"/>
      <c r="G67" s="29"/>
    </row>
    <row r="68" spans="2:7">
      <c r="B68" s="1"/>
      <c r="C68" s="29"/>
      <c r="D68" s="30"/>
      <c r="E68" s="29"/>
      <c r="F68" s="29"/>
      <c r="G68" s="29"/>
    </row>
    <row r="69" spans="2:7">
      <c r="B69" s="1"/>
      <c r="C69" s="29"/>
      <c r="D69" s="30"/>
      <c r="E69" s="29"/>
      <c r="F69" s="29"/>
      <c r="G69" s="29"/>
    </row>
    <row r="70" spans="2:7">
      <c r="B70" s="1"/>
      <c r="C70" s="29"/>
      <c r="D70" s="30"/>
      <c r="E70" s="29"/>
      <c r="F70" s="29"/>
      <c r="G70" s="29"/>
    </row>
    <row r="71" spans="2:7">
      <c r="B71" s="1"/>
      <c r="C71" s="29"/>
      <c r="D71" s="30"/>
      <c r="E71" s="29"/>
      <c r="F71" s="29"/>
      <c r="G71" s="29"/>
    </row>
    <row r="72" spans="2:7">
      <c r="B72" s="1"/>
      <c r="C72" s="29"/>
      <c r="D72" s="30"/>
      <c r="E72" s="29"/>
      <c r="F72" s="29"/>
      <c r="G72" s="29"/>
    </row>
    <row r="73" spans="2:7">
      <c r="B73" s="1"/>
      <c r="C73" s="29"/>
      <c r="D73" s="30"/>
      <c r="E73" s="29"/>
      <c r="F73" s="29"/>
      <c r="G73" s="29"/>
    </row>
    <row r="74" spans="2:7">
      <c r="B74" s="1"/>
      <c r="C74" s="29"/>
      <c r="D74" s="30"/>
      <c r="E74" s="29"/>
      <c r="F74" s="29"/>
      <c r="G74" s="29"/>
    </row>
    <row r="75" spans="2:7">
      <c r="B75" s="1"/>
      <c r="C75" s="29"/>
      <c r="D75" s="30"/>
      <c r="E75" s="29"/>
      <c r="F75" s="29"/>
      <c r="G75" s="29"/>
    </row>
    <row r="76" spans="2:7">
      <c r="B76" s="1"/>
      <c r="C76" s="29"/>
      <c r="D76" s="30"/>
      <c r="E76" s="29"/>
      <c r="F76" s="29"/>
      <c r="G76" s="29"/>
    </row>
    <row r="77" spans="2:7">
      <c r="B77" s="1"/>
      <c r="C77" s="29"/>
      <c r="D77" s="30"/>
      <c r="E77" s="29"/>
      <c r="F77" s="29"/>
      <c r="G77" s="29"/>
    </row>
    <row r="78" spans="2:7">
      <c r="B78" s="1"/>
      <c r="C78" s="29"/>
      <c r="D78" s="30"/>
      <c r="E78" s="29"/>
      <c r="F78" s="29"/>
      <c r="G78" s="29"/>
    </row>
    <row r="79" spans="2:7">
      <c r="B79" s="1"/>
      <c r="C79" s="29"/>
      <c r="D79" s="30"/>
      <c r="E79" s="29"/>
      <c r="F79" s="29"/>
      <c r="G79" s="29"/>
    </row>
    <row r="80" spans="2:7">
      <c r="B80" s="1"/>
      <c r="C80" s="29"/>
      <c r="D80" s="30"/>
      <c r="E80" s="29"/>
      <c r="F80" s="29"/>
      <c r="G80" s="29"/>
    </row>
    <row r="81" spans="2:7">
      <c r="B81" s="1"/>
      <c r="C81" s="29"/>
      <c r="D81" s="30"/>
      <c r="E81" s="29"/>
      <c r="F81" s="29"/>
      <c r="G81" s="29"/>
    </row>
    <row r="82" spans="2:7">
      <c r="B82" s="1"/>
      <c r="C82" s="29"/>
      <c r="D82" s="30"/>
      <c r="E82" s="29"/>
      <c r="F82" s="29"/>
      <c r="G82" s="29"/>
    </row>
    <row r="83" spans="2:7">
      <c r="B83" s="1"/>
      <c r="C83" s="29"/>
      <c r="D83" s="30"/>
      <c r="E83" s="29"/>
      <c r="F83" s="29"/>
      <c r="G83" s="29"/>
    </row>
    <row r="84" spans="2:7">
      <c r="B84" s="1"/>
      <c r="C84" s="29"/>
      <c r="D84" s="30"/>
      <c r="E84" s="29"/>
      <c r="F84" s="29"/>
      <c r="G84" s="29"/>
    </row>
    <row r="85" spans="2:7">
      <c r="B85" s="1"/>
      <c r="C85" s="29"/>
      <c r="D85" s="30"/>
      <c r="E85" s="29"/>
      <c r="F85" s="29"/>
      <c r="G85" s="29"/>
    </row>
    <row r="86" spans="2:7">
      <c r="B86" s="1"/>
      <c r="C86" s="29"/>
      <c r="D86" s="30"/>
      <c r="E86" s="29"/>
      <c r="F86" s="29"/>
      <c r="G86" s="29"/>
    </row>
    <row r="87" spans="2:7">
      <c r="B87" s="1"/>
      <c r="C87" s="29"/>
      <c r="D87" s="30"/>
      <c r="E87" s="29"/>
      <c r="F87" s="29"/>
      <c r="G87" s="29"/>
    </row>
    <row r="88" spans="2:7">
      <c r="B88" s="1"/>
      <c r="C88" s="29"/>
      <c r="D88" s="30"/>
      <c r="E88" s="29"/>
      <c r="F88" s="29"/>
      <c r="G88" s="29"/>
    </row>
    <row r="89" spans="2:7">
      <c r="B89" s="1"/>
      <c r="C89" s="29"/>
      <c r="D89" s="30"/>
      <c r="E89" s="29"/>
      <c r="F89" s="29"/>
      <c r="G89" s="29"/>
    </row>
    <row r="90" spans="2:7">
      <c r="B90" s="1"/>
      <c r="C90" s="29"/>
      <c r="D90" s="30"/>
      <c r="E90" s="29"/>
      <c r="F90" s="29"/>
      <c r="G90" s="29"/>
    </row>
    <row r="91" spans="2:7">
      <c r="B91" s="1"/>
      <c r="C91" s="29"/>
      <c r="D91" s="30"/>
      <c r="E91" s="29"/>
      <c r="F91" s="29"/>
      <c r="G91" s="29"/>
    </row>
    <row r="92" spans="2:7">
      <c r="B92" s="1"/>
      <c r="C92" s="29"/>
      <c r="D92" s="30"/>
      <c r="E92" s="29"/>
      <c r="F92" s="29"/>
      <c r="G92" s="29"/>
    </row>
  </sheetData>
  <mergeCells count="3">
    <mergeCell ref="F8:G9"/>
    <mergeCell ref="B1:G1"/>
    <mergeCell ref="B2:B5"/>
  </mergeCells>
  <phoneticPr fontId="0" type="noConversion"/>
  <dataValidations count="1">
    <dataValidation allowBlank="1" showInputMessage="1" showErrorMessage="1" promptTitle="AutoCalculated Cell" prompt="No need to enter data into this cell. This cell is automated to calculate on it own based on another cell's data. " sqref="E20 E13 F13 F20 F22 G21 G23 G24 F25 E25 F26 G27 G29 F28 E30 F30 E31 F31 E32 F32 G33 G34 G37 G41 G42 F45 F44 F43 F40 F39 F38 F36 F35 E35 E36 E38 E39 E40 E43 E44 E45 E48 F48 G46 G47 G49 G50 F52 G53 G55 G56 G57 F57 F56 F55 E55 E56 E57 D57 D56 D55 C55 C57 C59 C60 C61 D59 D61 D60 E59 E60 E61 F59 F60 F61 G59 G60 G61" xr:uid="{9310023C-7B26-4358-A9F3-E1ADCB61C038}"/>
  </dataValidations>
  <hyperlinks>
    <hyperlink ref="B6" r:id="rId1" location="federalcostprinciples" display="https://www.dhs.wisconsin.gov/business/allow-cost-manual.htm - federalcostprinciples" xr:uid="{8254726D-7658-4622-8E96-C5130BB5DA1F}"/>
    <hyperlink ref="B9" r:id="rId2" xr:uid="{B96B981D-322C-425A-A3DE-A2FC96548959}"/>
  </hyperlinks>
  <printOptions gridLinesSet="0"/>
  <pageMargins left="0.7" right="0.7" top="0.75" bottom="0.75" header="0.3" footer="0.3"/>
  <pageSetup scale="65"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3F137-7D56-4EBC-96C0-3973458A90DA}">
  <dimension ref="B1:J38"/>
  <sheetViews>
    <sheetView showGridLines="0" workbookViewId="0">
      <selection activeCell="C18" sqref="C18:D18"/>
    </sheetView>
  </sheetViews>
  <sheetFormatPr defaultRowHeight="15.6"/>
  <cols>
    <col min="1" max="1" width="3.21875" customWidth="1"/>
    <col min="2" max="2" width="9.109375" bestFit="1" customWidth="1"/>
    <col min="3" max="3" width="21.33203125" customWidth="1"/>
    <col min="7" max="7" width="17.33203125" customWidth="1"/>
    <col min="9" max="9" width="17.6640625" customWidth="1"/>
  </cols>
  <sheetData>
    <row r="1" spans="2:10" ht="15.95" thickBot="1"/>
    <row r="2" spans="2:10" ht="20.100000000000001">
      <c r="B2" s="102" t="s">
        <v>80</v>
      </c>
      <c r="C2" s="103"/>
      <c r="D2" s="103"/>
      <c r="E2" s="103"/>
      <c r="F2" s="103"/>
      <c r="G2" s="103"/>
      <c r="H2" s="103"/>
      <c r="I2" s="103"/>
      <c r="J2" s="104"/>
    </row>
    <row r="3" spans="2:10">
      <c r="B3" s="105"/>
      <c r="C3" s="106"/>
      <c r="D3" s="71"/>
      <c r="E3" s="71"/>
      <c r="F3" s="71"/>
      <c r="G3" s="71"/>
      <c r="H3" s="106"/>
      <c r="I3" s="106"/>
      <c r="J3" s="64"/>
    </row>
    <row r="4" spans="2:10" ht="38.25" customHeight="1">
      <c r="B4" s="107" t="s">
        <v>81</v>
      </c>
      <c r="C4" s="108"/>
      <c r="D4" s="108"/>
      <c r="E4" s="108"/>
      <c r="F4" s="108"/>
      <c r="G4" s="108"/>
      <c r="H4" s="108"/>
      <c r="I4" s="108"/>
      <c r="J4" s="109"/>
    </row>
    <row r="5" spans="2:10">
      <c r="B5" s="105"/>
      <c r="C5" s="106"/>
      <c r="D5" s="71"/>
      <c r="E5" s="71"/>
      <c r="F5" s="71"/>
      <c r="G5" s="71"/>
      <c r="H5" s="106"/>
      <c r="I5" s="106"/>
      <c r="J5" s="64"/>
    </row>
    <row r="6" spans="2:10" ht="60.75" customHeight="1">
      <c r="B6" s="107" t="s">
        <v>82</v>
      </c>
      <c r="C6" s="108"/>
      <c r="D6" s="108"/>
      <c r="E6" s="108"/>
      <c r="F6" s="108"/>
      <c r="G6" s="108"/>
      <c r="H6" s="108"/>
      <c r="I6" s="108"/>
      <c r="J6" s="109"/>
    </row>
    <row r="7" spans="2:10">
      <c r="B7" s="96" t="s">
        <v>5</v>
      </c>
      <c r="C7" s="97"/>
      <c r="D7" s="97"/>
      <c r="E7" s="97"/>
      <c r="F7" s="97"/>
      <c r="G7" s="83"/>
      <c r="H7" s="83"/>
      <c r="I7" s="83"/>
      <c r="J7" s="84"/>
    </row>
    <row r="8" spans="2:10">
      <c r="B8" s="105"/>
      <c r="C8" s="106"/>
      <c r="D8" s="83"/>
      <c r="E8" s="83"/>
      <c r="F8" s="83"/>
      <c r="G8" s="83"/>
      <c r="H8" s="83"/>
      <c r="I8" s="83"/>
      <c r="J8" s="84"/>
    </row>
    <row r="9" spans="2:10" ht="15.95" thickBot="1">
      <c r="B9" s="65"/>
      <c r="C9" s="66"/>
      <c r="D9" s="66"/>
      <c r="E9" s="66"/>
      <c r="F9" s="66"/>
      <c r="G9" s="66"/>
      <c r="H9" s="66"/>
      <c r="I9" s="66"/>
      <c r="J9" s="67"/>
    </row>
    <row r="10" spans="2:10" ht="20.25" customHeight="1">
      <c r="B10" s="110" t="s">
        <v>83</v>
      </c>
      <c r="C10" s="111"/>
      <c r="D10" s="39"/>
      <c r="E10" s="39"/>
      <c r="F10" s="72"/>
      <c r="G10" s="72"/>
      <c r="H10" s="112"/>
      <c r="I10" s="112"/>
      <c r="J10" s="40"/>
    </row>
    <row r="11" spans="2:10" ht="34.5" customHeight="1">
      <c r="B11" s="41"/>
      <c r="C11" s="94" t="s">
        <v>84</v>
      </c>
      <c r="D11" s="94"/>
      <c r="E11" s="94"/>
      <c r="F11" s="94"/>
      <c r="G11" s="68"/>
      <c r="H11" s="95"/>
      <c r="I11" s="95"/>
      <c r="J11" s="42"/>
    </row>
    <row r="12" spans="2:10">
      <c r="B12" s="98"/>
      <c r="C12" s="95"/>
      <c r="D12" s="68"/>
      <c r="E12" s="68"/>
      <c r="F12" s="68"/>
      <c r="G12" s="68"/>
      <c r="H12" s="95"/>
      <c r="I12" s="95"/>
      <c r="J12" s="42"/>
    </row>
    <row r="13" spans="2:10">
      <c r="B13" s="43">
        <v>1</v>
      </c>
      <c r="C13" s="99" t="s">
        <v>85</v>
      </c>
      <c r="D13" s="99"/>
      <c r="E13" s="68"/>
      <c r="F13" s="68"/>
      <c r="G13" s="68"/>
      <c r="H13" s="95"/>
      <c r="I13" s="95"/>
      <c r="J13" s="42"/>
    </row>
    <row r="14" spans="2:10">
      <c r="B14" s="43" t="s">
        <v>86</v>
      </c>
      <c r="C14" s="99" t="s">
        <v>87</v>
      </c>
      <c r="D14" s="99"/>
      <c r="E14" s="70"/>
      <c r="F14" s="70"/>
      <c r="G14" s="44">
        <f>'CBRF Rate Sheet'!E55</f>
        <v>0</v>
      </c>
      <c r="H14" s="95"/>
      <c r="I14" s="95"/>
      <c r="J14" s="42"/>
    </row>
    <row r="15" spans="2:10" ht="15.95" thickBot="1">
      <c r="B15" s="85"/>
      <c r="C15" s="95" t="s">
        <v>88</v>
      </c>
      <c r="D15" s="95"/>
      <c r="E15" s="68"/>
      <c r="F15" s="68"/>
      <c r="G15" s="45">
        <f>SUM(G14*0.075)</f>
        <v>0</v>
      </c>
      <c r="H15" s="95"/>
      <c r="I15" s="95"/>
      <c r="J15" s="42"/>
    </row>
    <row r="16" spans="2:10" ht="50.25" customHeight="1" thickTop="1">
      <c r="B16" s="85"/>
      <c r="C16" s="94" t="s">
        <v>89</v>
      </c>
      <c r="D16" s="94"/>
      <c r="E16" s="94"/>
      <c r="F16" s="94"/>
      <c r="G16" s="68"/>
      <c r="H16" s="95"/>
      <c r="I16" s="95"/>
      <c r="J16" s="42"/>
    </row>
    <row r="17" spans="2:10">
      <c r="B17" s="100"/>
      <c r="C17" s="101"/>
      <c r="D17" s="68"/>
      <c r="E17" s="68"/>
      <c r="F17" s="68"/>
      <c r="G17" s="68"/>
      <c r="H17" s="95"/>
      <c r="I17" s="95"/>
      <c r="J17" s="42"/>
    </row>
    <row r="18" spans="2:10" ht="30.95">
      <c r="B18" s="43" t="s">
        <v>90</v>
      </c>
      <c r="C18" s="99" t="s">
        <v>91</v>
      </c>
      <c r="D18" s="99"/>
      <c r="E18" s="68"/>
      <c r="F18" s="68"/>
      <c r="G18" s="46" t="s">
        <v>92</v>
      </c>
      <c r="H18" s="47"/>
      <c r="I18" s="46" t="s">
        <v>93</v>
      </c>
      <c r="J18" s="42"/>
    </row>
    <row r="19" spans="2:10">
      <c r="B19" s="85"/>
      <c r="C19" s="95" t="s">
        <v>94</v>
      </c>
      <c r="D19" s="95"/>
      <c r="E19" s="68"/>
      <c r="F19" s="68"/>
      <c r="G19" s="55" t="s">
        <v>95</v>
      </c>
      <c r="H19" s="68"/>
      <c r="I19" s="55" t="s">
        <v>96</v>
      </c>
      <c r="J19" s="42"/>
    </row>
    <row r="20" spans="2:10">
      <c r="B20" s="85"/>
      <c r="C20" s="95" t="s">
        <v>97</v>
      </c>
      <c r="D20" s="95"/>
      <c r="E20" s="68"/>
      <c r="F20" s="68"/>
      <c r="G20" s="55" t="s">
        <v>95</v>
      </c>
      <c r="H20" s="68"/>
      <c r="I20" s="55" t="s">
        <v>96</v>
      </c>
      <c r="J20" s="42"/>
    </row>
    <row r="21" spans="2:10">
      <c r="B21" s="69"/>
      <c r="C21" s="95" t="s">
        <v>98</v>
      </c>
      <c r="D21" s="95"/>
      <c r="E21" s="68"/>
      <c r="F21" s="68"/>
      <c r="G21" s="55" t="s">
        <v>95</v>
      </c>
      <c r="H21" s="68"/>
      <c r="I21" s="55" t="s">
        <v>96</v>
      </c>
      <c r="J21" s="42"/>
    </row>
    <row r="22" spans="2:10">
      <c r="B22" s="69"/>
      <c r="C22" s="95" t="s">
        <v>99</v>
      </c>
      <c r="D22" s="95"/>
      <c r="E22" s="68"/>
      <c r="F22" s="68"/>
      <c r="G22" s="55" t="s">
        <v>95</v>
      </c>
      <c r="H22" s="68"/>
      <c r="I22" s="55" t="s">
        <v>96</v>
      </c>
      <c r="J22" s="42"/>
    </row>
    <row r="23" spans="2:10">
      <c r="B23" s="69"/>
      <c r="C23" s="95" t="s">
        <v>100</v>
      </c>
      <c r="D23" s="95"/>
      <c r="E23" s="68"/>
      <c r="F23" s="68"/>
      <c r="G23" s="55" t="s">
        <v>95</v>
      </c>
      <c r="H23" s="68"/>
      <c r="I23" s="55" t="s">
        <v>96</v>
      </c>
      <c r="J23" s="42"/>
    </row>
    <row r="24" spans="2:10">
      <c r="B24" s="69"/>
      <c r="C24" s="95" t="s">
        <v>101</v>
      </c>
      <c r="D24" s="95"/>
      <c r="E24" s="68"/>
      <c r="F24" s="68"/>
      <c r="G24" s="55" t="s">
        <v>95</v>
      </c>
      <c r="H24" s="68"/>
      <c r="I24" s="55" t="s">
        <v>96</v>
      </c>
      <c r="J24" s="42"/>
    </row>
    <row r="25" spans="2:10">
      <c r="B25" s="69"/>
      <c r="C25" s="95" t="s">
        <v>102</v>
      </c>
      <c r="D25" s="95"/>
      <c r="E25" s="68"/>
      <c r="F25" s="68"/>
      <c r="G25" s="48">
        <f>SUM(G19:G24)</f>
        <v>0</v>
      </c>
      <c r="H25" s="68"/>
      <c r="I25" s="48">
        <f>SUM(I19:I24)</f>
        <v>0</v>
      </c>
      <c r="J25" s="42"/>
    </row>
    <row r="26" spans="2:10">
      <c r="B26" s="69"/>
      <c r="C26" s="95" t="s">
        <v>103</v>
      </c>
      <c r="D26" s="95"/>
      <c r="E26" s="68"/>
      <c r="F26" s="68"/>
      <c r="G26" s="48">
        <f>SUM((G25+I25)/2)</f>
        <v>0</v>
      </c>
      <c r="H26" s="95"/>
      <c r="I26" s="95"/>
      <c r="J26" s="42"/>
    </row>
    <row r="27" spans="2:10" ht="15.95" thickBot="1">
      <c r="B27" s="69"/>
      <c r="C27" s="95" t="s">
        <v>104</v>
      </c>
      <c r="D27" s="95"/>
      <c r="E27" s="68"/>
      <c r="F27" s="68"/>
      <c r="G27" s="49">
        <f>SUM(G26*0.15)</f>
        <v>0</v>
      </c>
      <c r="H27" s="95"/>
      <c r="I27" s="95"/>
      <c r="J27" s="42"/>
    </row>
    <row r="28" spans="2:10" ht="15.95" thickTop="1">
      <c r="B28" s="98"/>
      <c r="C28" s="95"/>
      <c r="D28" s="68"/>
      <c r="E28" s="68"/>
      <c r="F28" s="68"/>
      <c r="G28" s="68"/>
      <c r="H28" s="95"/>
      <c r="I28" s="95"/>
      <c r="J28" s="42"/>
    </row>
    <row r="29" spans="2:10" ht="15.95" thickBot="1">
      <c r="B29" s="41" t="s">
        <v>105</v>
      </c>
      <c r="C29" s="99" t="s">
        <v>106</v>
      </c>
      <c r="D29" s="99"/>
      <c r="E29" s="70"/>
      <c r="F29" s="68"/>
      <c r="G29" s="45">
        <f>SUM(G27+G15)</f>
        <v>0</v>
      </c>
      <c r="H29" s="95"/>
      <c r="I29" s="95"/>
      <c r="J29" s="42"/>
    </row>
    <row r="30" spans="2:10" ht="15.95" thickTop="1">
      <c r="B30" s="41"/>
      <c r="C30" s="94" t="s">
        <v>107</v>
      </c>
      <c r="D30" s="94"/>
      <c r="E30" s="94"/>
      <c r="F30" s="94"/>
      <c r="G30" s="70"/>
      <c r="H30" s="95"/>
      <c r="I30" s="95"/>
      <c r="J30" s="42"/>
    </row>
    <row r="31" spans="2:10">
      <c r="B31" s="98"/>
      <c r="C31" s="95"/>
      <c r="D31" s="68"/>
      <c r="E31" s="68"/>
      <c r="F31" s="68"/>
      <c r="G31" s="68"/>
      <c r="H31" s="95"/>
      <c r="I31" s="95"/>
      <c r="J31" s="42"/>
    </row>
    <row r="32" spans="2:10">
      <c r="B32" s="43">
        <v>2</v>
      </c>
      <c r="C32" s="99" t="s">
        <v>108</v>
      </c>
      <c r="D32" s="99"/>
      <c r="E32" s="70"/>
      <c r="F32" s="68"/>
      <c r="G32" s="68"/>
      <c r="H32" s="95"/>
      <c r="I32" s="95"/>
      <c r="J32" s="42"/>
    </row>
    <row r="33" spans="2:10">
      <c r="B33" s="69"/>
      <c r="C33" s="95" t="s">
        <v>87</v>
      </c>
      <c r="D33" s="95"/>
      <c r="E33" s="68"/>
      <c r="F33" s="68"/>
      <c r="G33" s="50">
        <f>G14</f>
        <v>0</v>
      </c>
      <c r="H33" s="95"/>
      <c r="I33" s="95"/>
      <c r="J33" s="42"/>
    </row>
    <row r="34" spans="2:10" ht="15.95" thickBot="1">
      <c r="B34" s="69"/>
      <c r="C34" s="95" t="s">
        <v>109</v>
      </c>
      <c r="D34" s="95"/>
      <c r="E34" s="68"/>
      <c r="F34" s="68"/>
      <c r="G34" s="49">
        <f>SUM(G33*0.1)</f>
        <v>0</v>
      </c>
      <c r="H34" s="95"/>
      <c r="I34" s="95"/>
      <c r="J34" s="42"/>
    </row>
    <row r="35" spans="2:10" ht="15.95" thickTop="1">
      <c r="B35" s="98"/>
      <c r="C35" s="95"/>
      <c r="D35" s="68"/>
      <c r="E35" s="68"/>
      <c r="F35" s="68"/>
      <c r="G35" s="68"/>
      <c r="H35" s="95"/>
      <c r="I35" s="95"/>
      <c r="J35" s="42"/>
    </row>
    <row r="36" spans="2:10" ht="15.95" thickBot="1">
      <c r="B36" s="43">
        <v>3</v>
      </c>
      <c r="C36" s="99" t="s">
        <v>110</v>
      </c>
      <c r="D36" s="99"/>
      <c r="E36" s="68"/>
      <c r="F36" s="68"/>
      <c r="G36" s="51">
        <f>IF(G29&lt;G34,G29,G34)</f>
        <v>0</v>
      </c>
      <c r="H36" s="95" t="s">
        <v>111</v>
      </c>
      <c r="I36" s="95"/>
      <c r="J36" s="42"/>
    </row>
    <row r="37" spans="2:10" ht="15.95" thickTop="1">
      <c r="B37" s="69"/>
      <c r="C37" s="94" t="s">
        <v>112</v>
      </c>
      <c r="D37" s="94"/>
      <c r="E37" s="94"/>
      <c r="F37" s="94"/>
      <c r="G37" s="68"/>
      <c r="H37" s="95"/>
      <c r="I37" s="95"/>
      <c r="J37" s="42"/>
    </row>
    <row r="38" spans="2:10" ht="15.95" thickBot="1">
      <c r="B38" s="52"/>
      <c r="C38" s="53" t="s">
        <v>113</v>
      </c>
      <c r="D38" s="53"/>
      <c r="E38" s="53"/>
      <c r="F38" s="53"/>
      <c r="G38" s="56" t="e">
        <f>SUM(G36/G14)</f>
        <v>#DIV/0!</v>
      </c>
      <c r="H38" s="53"/>
      <c r="I38" s="53"/>
      <c r="J38" s="54"/>
    </row>
  </sheetData>
  <mergeCells count="57">
    <mergeCell ref="B10:C10"/>
    <mergeCell ref="H10:I10"/>
    <mergeCell ref="C15:D15"/>
    <mergeCell ref="H15:I15"/>
    <mergeCell ref="C16:F16"/>
    <mergeCell ref="H16:I16"/>
    <mergeCell ref="C14:D14"/>
    <mergeCell ref="H14:I14"/>
    <mergeCell ref="C11:F11"/>
    <mergeCell ref="H11:I11"/>
    <mergeCell ref="B12:C12"/>
    <mergeCell ref="H12:I12"/>
    <mergeCell ref="C13:D13"/>
    <mergeCell ref="H13:I13"/>
    <mergeCell ref="B6:J6"/>
    <mergeCell ref="B8:C8"/>
    <mergeCell ref="C36:D36"/>
    <mergeCell ref="H36:I36"/>
    <mergeCell ref="B31:C31"/>
    <mergeCell ref="H31:I31"/>
    <mergeCell ref="C32:D32"/>
    <mergeCell ref="H32:I32"/>
    <mergeCell ref="C30:F30"/>
    <mergeCell ref="H30:I30"/>
    <mergeCell ref="C24:D24"/>
    <mergeCell ref="C25:D25"/>
    <mergeCell ref="C26:D26"/>
    <mergeCell ref="H26:I26"/>
    <mergeCell ref="C22:D22"/>
    <mergeCell ref="C23:D23"/>
    <mergeCell ref="B2:J2"/>
    <mergeCell ref="B3:C3"/>
    <mergeCell ref="H3:I3"/>
    <mergeCell ref="B4:J4"/>
    <mergeCell ref="B5:C5"/>
    <mergeCell ref="H5:I5"/>
    <mergeCell ref="H17:I17"/>
    <mergeCell ref="C18:D18"/>
    <mergeCell ref="C19:D19"/>
    <mergeCell ref="C20:D20"/>
    <mergeCell ref="C21:D21"/>
    <mergeCell ref="C37:F37"/>
    <mergeCell ref="H37:I37"/>
    <mergeCell ref="B7:F7"/>
    <mergeCell ref="C33:D33"/>
    <mergeCell ref="H33:I33"/>
    <mergeCell ref="C34:D34"/>
    <mergeCell ref="H34:I34"/>
    <mergeCell ref="B35:C35"/>
    <mergeCell ref="H35:I35"/>
    <mergeCell ref="C27:D27"/>
    <mergeCell ref="H27:I27"/>
    <mergeCell ref="B28:C28"/>
    <mergeCell ref="H28:I28"/>
    <mergeCell ref="C29:D29"/>
    <mergeCell ref="H29:I29"/>
    <mergeCell ref="B17:C17"/>
  </mergeCells>
  <hyperlinks>
    <hyperlink ref="B7" r:id="rId1" location="federalcostprinciples" display="https://www.dhs.wisconsin.gov/business/allow-cost-manual.htm - federalcostprinciples" xr:uid="{924627CC-B216-4B69-8329-98C996E42774}"/>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730786-a02d-4a21-9cce-1f2b8759c362" xsi:nil="true"/>
    <lcf76f155ced4ddcb4097134ff3c332f xmlns="5a792597-d423-46d6-a07a-10526bd954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475456E779E474992828739CED20E01" ma:contentTypeVersion="16" ma:contentTypeDescription="Create a new document." ma:contentTypeScope="" ma:versionID="8fa6e8d0b2c3b0ebed81496c5a23e479">
  <xsd:schema xmlns:xsd="http://www.w3.org/2001/XMLSchema" xmlns:xs="http://www.w3.org/2001/XMLSchema" xmlns:p="http://schemas.microsoft.com/office/2006/metadata/properties" xmlns:ns2="5a792597-d423-46d6-a07a-10526bd9542d" xmlns:ns3="dd730786-a02d-4a21-9cce-1f2b8759c362" targetNamespace="http://schemas.microsoft.com/office/2006/metadata/properties" ma:root="true" ma:fieldsID="37f2ba11b0788351dfc86a80ab93123a" ns2:_="" ns3:_="">
    <xsd:import namespace="5a792597-d423-46d6-a07a-10526bd9542d"/>
    <xsd:import namespace="dd730786-a02d-4a21-9cce-1f2b8759c3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792597-d423-46d6-a07a-10526bd954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4dcdf3-2604-4e72-93aa-0df6e0339b5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730786-a02d-4a21-9cce-1f2b8759c36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70371dc-3e79-40ab-af0a-8fd81783a89d}" ma:internalName="TaxCatchAll" ma:showField="CatchAllData" ma:web="dd730786-a02d-4a21-9cce-1f2b8759c3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5CD3E8-B71E-4D05-9074-70ABA1C17042}"/>
</file>

<file path=customXml/itemProps2.xml><?xml version="1.0" encoding="utf-8"?>
<ds:datastoreItem xmlns:ds="http://schemas.openxmlformats.org/officeDocument/2006/customXml" ds:itemID="{660FE0D6-BD8F-44A1-AF80-3554A99E7781}"/>
</file>

<file path=customXml/itemProps3.xml><?xml version="1.0" encoding="utf-8"?>
<ds:datastoreItem xmlns:ds="http://schemas.openxmlformats.org/officeDocument/2006/customXml" ds:itemID="{7DF4C6EB-02D4-490B-A096-AB2F6964FD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Rock County</dc:creator>
  <cp:keywords/>
  <dc:description/>
  <cp:lastModifiedBy>Heather Lind</cp:lastModifiedBy>
  <cp:revision/>
  <dcterms:created xsi:type="dcterms:W3CDTF">2000-10-04T15:27:10Z</dcterms:created>
  <dcterms:modified xsi:type="dcterms:W3CDTF">2025-11-20T22:12:00Z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0x0101000475456E779E474992828739CED20E01</vt:lpwstr>
  </property>
  <property fmtid="{D5CDD505-2E9C-101B-9397-08002B2CF9AE}" pid="3" name="MediaServiceImageTags">
    <vt:lpwstr/>
  </property>
</Properties>
</file>